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615" windowHeight="8055" tabRatio="889" activeTab="0"/>
  </bookViews>
  <sheets>
    <sheet name="A" sheetId="1" r:id="rId1"/>
    <sheet name="A1" sheetId="2" r:id="rId2"/>
    <sheet name="B" sheetId="3" r:id="rId3"/>
    <sheet name="C" sheetId="4" r:id="rId4"/>
    <sheet name="D" sheetId="5" r:id="rId5"/>
    <sheet name="E" sheetId="6" r:id="rId6"/>
    <sheet name="F" sheetId="7" r:id="rId7"/>
    <sheet name="G" sheetId="8" r:id="rId8"/>
    <sheet name="H" sheetId="9" r:id="rId9"/>
    <sheet name="I" sheetId="10" r:id="rId10"/>
    <sheet name="J" sheetId="11" r:id="rId11"/>
    <sheet name="T" sheetId="12" r:id="rId12"/>
    <sheet name="OA" sheetId="13" r:id="rId13"/>
    <sheet name="OA1" sheetId="14" r:id="rId14"/>
    <sheet name="OB" sheetId="15" r:id="rId15"/>
    <sheet name="OC" sheetId="16" r:id="rId16"/>
    <sheet name="OD" sheetId="17" r:id="rId17"/>
    <sheet name="OE" sheetId="18" r:id="rId18"/>
    <sheet name="OF" sheetId="19" r:id="rId19"/>
    <sheet name="OG" sheetId="20" r:id="rId20"/>
    <sheet name="OH" sheetId="21" r:id="rId21"/>
    <sheet name="OI" sheetId="22" r:id="rId22"/>
    <sheet name="OJ" sheetId="23" r:id="rId23"/>
  </sheets>
  <definedNames/>
  <calcPr fullCalcOnLoad="1"/>
</workbook>
</file>

<file path=xl/sharedStrings.xml><?xml version="1.0" encoding="utf-8"?>
<sst xmlns="http://schemas.openxmlformats.org/spreadsheetml/2006/main" count="1201" uniqueCount="592">
  <si>
    <t>CALL</t>
  </si>
  <si>
    <t>WWL</t>
  </si>
  <si>
    <t>QRB points</t>
  </si>
  <si>
    <t>Mean QRB</t>
  </si>
  <si>
    <t>LOC's</t>
  </si>
  <si>
    <t>Total points</t>
  </si>
  <si>
    <t>ASL</t>
  </si>
  <si>
    <t>ODX CALL</t>
  </si>
  <si>
    <t>ODX QRB</t>
  </si>
  <si>
    <t xml:space="preserve"> </t>
  </si>
  <si>
    <t>A kat.</t>
  </si>
  <si>
    <t>B kat.</t>
  </si>
  <si>
    <t>D kat.</t>
  </si>
  <si>
    <t>E kat.</t>
  </si>
  <si>
    <t>F kat.</t>
  </si>
  <si>
    <t xml:space="preserve">C kat. </t>
  </si>
  <si>
    <t>TOTAL</t>
  </si>
  <si>
    <t>Equipment</t>
  </si>
  <si>
    <t>GHz</t>
  </si>
  <si>
    <t>Points</t>
  </si>
  <si>
    <t>mpl</t>
  </si>
  <si>
    <t>QRB  x mpl</t>
  </si>
  <si>
    <t>Nr</t>
  </si>
  <si>
    <t>C kat.</t>
  </si>
  <si>
    <t>G kat.</t>
  </si>
  <si>
    <t>H kat.</t>
  </si>
  <si>
    <t>H kat</t>
  </si>
  <si>
    <t>I kat.</t>
  </si>
  <si>
    <t>OA kat.</t>
  </si>
  <si>
    <t>OB kat.</t>
  </si>
  <si>
    <t>OC kat.</t>
  </si>
  <si>
    <t>OD kat.</t>
  </si>
  <si>
    <t>OE kat.</t>
  </si>
  <si>
    <t>OF kat.</t>
  </si>
  <si>
    <t>OG kat.</t>
  </si>
  <si>
    <t>OH kat.</t>
  </si>
  <si>
    <t>OI kat.</t>
  </si>
  <si>
    <t>J points</t>
  </si>
  <si>
    <t>OJ points</t>
  </si>
  <si>
    <t>pl</t>
  </si>
  <si>
    <t>Lost% points</t>
  </si>
  <si>
    <t>Unique QSOs</t>
  </si>
  <si>
    <t>valid  QSO's</t>
  </si>
  <si>
    <t>A1 kat.</t>
  </si>
  <si>
    <t>A1 kat</t>
  </si>
  <si>
    <t>B - kat. 144MHz ≤5W - nezvanični rezultati TM 2011</t>
  </si>
  <si>
    <t>A - kat. 50MHz više operatora - nezvanični rezultati TM 2011</t>
  </si>
  <si>
    <t>A - kat. 50MHz jedan operator - nezvanični rezultati TM 2011</t>
  </si>
  <si>
    <t>C - kat. 144MHz ≤50W - nezvanični rezultati TM 2011</t>
  </si>
  <si>
    <t>D - kat. 144MHz &gt;50W QRO - nezvanični rezultati TM 2011</t>
  </si>
  <si>
    <t>E - kat. 144MHz jedan OP bez obzira na snagu - nezvanični rezultati TM 2011</t>
  </si>
  <si>
    <t>F - kat. 144MHz isklučivo FM - nezvanični rezultati TM 2011</t>
  </si>
  <si>
    <t>G - kat. UHF 432MHz više operatora - nezvanični rezultati TM 2011</t>
  </si>
  <si>
    <t>H - kat. UHF 432MHz jedan operator - nezvanični rezultati TM 2011</t>
  </si>
  <si>
    <t>I - kat. UHF/SHF 1.3,  2.3,  3.4,  5.6,  10GHz i više - nezvanični rezultati TM 2011</t>
  </si>
  <si>
    <t>J - kat. Apsolutna kategorija - nezvanični rezultati TM 2011</t>
  </si>
  <si>
    <t>T - kat. Timovi - nezvanični rezultati TM 2011</t>
  </si>
  <si>
    <t>YU7D</t>
  </si>
  <si>
    <t>YT7EE</t>
  </si>
  <si>
    <t>YU7WL</t>
  </si>
  <si>
    <t>YU1AHW</t>
  </si>
  <si>
    <t>YU2V</t>
  </si>
  <si>
    <t>YU7SID</t>
  </si>
  <si>
    <t>YT1MZ</t>
  </si>
  <si>
    <t>YT7KGY</t>
  </si>
  <si>
    <t xml:space="preserve">YT1V </t>
  </si>
  <si>
    <t>YU1EF</t>
  </si>
  <si>
    <t>YU7AJM</t>
  </si>
  <si>
    <t>YU7HI</t>
  </si>
  <si>
    <t>YT1WP</t>
  </si>
  <si>
    <t>YU2ECP</t>
  </si>
  <si>
    <t>YU1SU</t>
  </si>
  <si>
    <t>YT3R</t>
  </si>
  <si>
    <t xml:space="preserve">YU7JUV </t>
  </si>
  <si>
    <t>YU2TT</t>
  </si>
  <si>
    <t>YU1INO</t>
  </si>
  <si>
    <t>YU5C</t>
  </si>
  <si>
    <t>YU3MUP</t>
  </si>
  <si>
    <t>YT7Z</t>
  </si>
  <si>
    <t xml:space="preserve">YT2RA </t>
  </si>
  <si>
    <t>YU1SMM</t>
  </si>
  <si>
    <t>YT7C</t>
  </si>
  <si>
    <t>YU1BAA</t>
  </si>
  <si>
    <t>YT2L</t>
  </si>
  <si>
    <t>YT5MW</t>
  </si>
  <si>
    <t>YT7A</t>
  </si>
  <si>
    <t>YU7ACO</t>
  </si>
  <si>
    <t>YT1S</t>
  </si>
  <si>
    <t>YT0A</t>
  </si>
  <si>
    <t>YT2F</t>
  </si>
  <si>
    <t>YU7W</t>
  </si>
  <si>
    <t>YT2N</t>
  </si>
  <si>
    <t>YT7P</t>
  </si>
  <si>
    <t>YU1AIF</t>
  </si>
  <si>
    <t>YU1LA</t>
  </si>
  <si>
    <t>YT1VP</t>
  </si>
  <si>
    <t>YT7AT</t>
  </si>
  <si>
    <t>YU5D</t>
  </si>
  <si>
    <t>YT3N</t>
  </si>
  <si>
    <t>YT1ET</t>
  </si>
  <si>
    <t>YU2AVB</t>
  </si>
  <si>
    <t>YU1EO</t>
  </si>
  <si>
    <t>YU1BFG</t>
  </si>
  <si>
    <t>YU1MI</t>
  </si>
  <si>
    <t>YT1DW</t>
  </si>
  <si>
    <t>YT7AW</t>
  </si>
  <si>
    <t>YT7ADO</t>
  </si>
  <si>
    <t>YU7NNN</t>
  </si>
  <si>
    <t>YU7ADY</t>
  </si>
  <si>
    <t>YT7RYJ</t>
  </si>
  <si>
    <t>YU2FKM</t>
  </si>
  <si>
    <t>YU2KJK</t>
  </si>
  <si>
    <t>YU7ECD</t>
  </si>
  <si>
    <t>YU7IAB</t>
  </si>
  <si>
    <t>YT1NVA</t>
  </si>
  <si>
    <t>YT5C</t>
  </si>
  <si>
    <t>YU7A</t>
  </si>
  <si>
    <t>YT7IM</t>
  </si>
  <si>
    <t>YU5MOL</t>
  </si>
  <si>
    <t xml:space="preserve">KN05AO </t>
  </si>
  <si>
    <t>KN05BT</t>
  </si>
  <si>
    <t>JN95SS</t>
  </si>
  <si>
    <t>KN13JA</t>
  </si>
  <si>
    <t>KN05AF</t>
  </si>
  <si>
    <t>KN04ND</t>
  </si>
  <si>
    <t>KN05BS</t>
  </si>
  <si>
    <t>Takmicari sa Severa</t>
  </si>
  <si>
    <t>West Serbia CC</t>
  </si>
  <si>
    <t>YU1BN</t>
  </si>
  <si>
    <t>YT9X</t>
  </si>
  <si>
    <t>YT5WAW</t>
  </si>
  <si>
    <t>YT9A</t>
  </si>
  <si>
    <t>YT1AR</t>
  </si>
  <si>
    <t>YT3E</t>
  </si>
  <si>
    <t>YU1JW</t>
  </si>
  <si>
    <t>YU7YZ</t>
  </si>
  <si>
    <t>YU7AR</t>
  </si>
  <si>
    <t>YU2DX</t>
  </si>
  <si>
    <t>YT2VP</t>
  </si>
  <si>
    <t>YT1JN</t>
  </si>
  <si>
    <t>E73DPR</t>
  </si>
  <si>
    <t>E73FDE</t>
  </si>
  <si>
    <t>OA - kat. 50MHz single op - unofficial scores TM 2011</t>
  </si>
  <si>
    <t>OA - kat. 50MHz multi op - unofficial scores TM 2011</t>
  </si>
  <si>
    <t>E70T</t>
  </si>
  <si>
    <t>LZ1AG</t>
  </si>
  <si>
    <t>YO5OHY</t>
  </si>
  <si>
    <t>LZ2JA</t>
  </si>
  <si>
    <t xml:space="preserve"> E73ZR</t>
  </si>
  <si>
    <t>OB - kat. 144MHz ≤5W - unofficial scores TM 2011</t>
  </si>
  <si>
    <t>OC - kat. 144MHz ≤50W - unofficial scores TM 2011</t>
  </si>
  <si>
    <t>9A3RU</t>
  </si>
  <si>
    <t>9A1CEQ</t>
  </si>
  <si>
    <t>YO6XK/P</t>
  </si>
  <si>
    <t xml:space="preserve">E73ECJ </t>
  </si>
  <si>
    <t>E71W</t>
  </si>
  <si>
    <t>OD - kat. 144MHz &gt;50W QRO - unofficial scores TM 2011</t>
  </si>
  <si>
    <t>S59DEM</t>
  </si>
  <si>
    <t>9A1CRS</t>
  </si>
  <si>
    <t>S57C</t>
  </si>
  <si>
    <t>YO2KDT</t>
  </si>
  <si>
    <t>HG6Z</t>
  </si>
  <si>
    <t>9A1N</t>
  </si>
  <si>
    <t>YO3DDZ/P</t>
  </si>
  <si>
    <t xml:space="preserve">LZ7J </t>
  </si>
  <si>
    <t>UV1S</t>
  </si>
  <si>
    <t>ER5GB/P</t>
  </si>
  <si>
    <t>UT5DV</t>
  </si>
  <si>
    <t>YO5KER/P</t>
  </si>
  <si>
    <t xml:space="preserve">Z30A </t>
  </si>
  <si>
    <t>E73PY</t>
  </si>
  <si>
    <t>OE - kat. 144MHz Single OP any power - unofficial scores TM 2011</t>
  </si>
  <si>
    <t>OF - kat. VHF 144 MHz only FM - unofficial scores TM 2011</t>
  </si>
  <si>
    <t>E77ZM</t>
  </si>
  <si>
    <t>YO2LAM</t>
  </si>
  <si>
    <t>LZ1V</t>
  </si>
  <si>
    <t>YO7LBX/P</t>
  </si>
  <si>
    <t>LZ3V</t>
  </si>
  <si>
    <t>YO3FOU</t>
  </si>
  <si>
    <t>YO3FAI</t>
  </si>
  <si>
    <t>ER1AU</t>
  </si>
  <si>
    <t>LZ1CM</t>
  </si>
  <si>
    <t>E73LM</t>
  </si>
  <si>
    <t>LZ5IL</t>
  </si>
  <si>
    <t xml:space="preserve">E75MJ </t>
  </si>
  <si>
    <t xml:space="preserve">E73X </t>
  </si>
  <si>
    <t>9A5TJ</t>
  </si>
  <si>
    <t>E78BDB</t>
  </si>
  <si>
    <t>LZ7J</t>
  </si>
  <si>
    <t xml:space="preserve">YO2KDT  </t>
  </si>
  <si>
    <t>ER2KAG</t>
  </si>
  <si>
    <t>OG - kat. UHF 432MHz multi OP - unofficial scores TM 2011</t>
  </si>
  <si>
    <t>OH - kat. UHF 432MHz single OP - unofficial scores TM 2011</t>
  </si>
  <si>
    <t>YO5CRQ</t>
  </si>
  <si>
    <t>9A4VM</t>
  </si>
  <si>
    <t>UW5W</t>
  </si>
  <si>
    <t xml:space="preserve"> S57C</t>
  </si>
  <si>
    <t>OI - kat. UHF/SHF 1.3,  2.3,  3.4,  5.6,  10GHz &amp; up - unofficial scores TM 2011</t>
  </si>
  <si>
    <t>JN85ER</t>
  </si>
  <si>
    <t>JN85MK</t>
  </si>
  <si>
    <t>JN85TM</t>
  </si>
  <si>
    <t>JN85LI</t>
  </si>
  <si>
    <t>JN85FS</t>
  </si>
  <si>
    <t>JN95JG</t>
  </si>
  <si>
    <t>JN93EU</t>
  </si>
  <si>
    <t>JN93MM</t>
  </si>
  <si>
    <t>JN94CP</t>
  </si>
  <si>
    <t>JN85EB</t>
  </si>
  <si>
    <t>JN93MN</t>
  </si>
  <si>
    <t>JN84PT</t>
  </si>
  <si>
    <t>JN84OX</t>
  </si>
  <si>
    <t>KN46JX</t>
  </si>
  <si>
    <t>KN46RU</t>
  </si>
  <si>
    <t>KN45CW</t>
  </si>
  <si>
    <t>KN45DU</t>
  </si>
  <si>
    <t>JN97WV</t>
  </si>
  <si>
    <t>OK1KIM</t>
  </si>
  <si>
    <t>?</t>
  </si>
  <si>
    <t>OK1OPT</t>
  </si>
  <si>
    <t>UT5JCW</t>
  </si>
  <si>
    <t>KN04AC</t>
  </si>
  <si>
    <t>OK2M</t>
  </si>
  <si>
    <t>IK5ZWU/6</t>
  </si>
  <si>
    <t xml:space="preserve">KN05CD </t>
  </si>
  <si>
    <t>DL5NEN</t>
  </si>
  <si>
    <t>DA0Y</t>
  </si>
  <si>
    <t>JN95SE</t>
  </si>
  <si>
    <t>JN96WG</t>
  </si>
  <si>
    <t>KN04CV</t>
  </si>
  <si>
    <t>KN04KP</t>
  </si>
  <si>
    <t>KN04HM</t>
  </si>
  <si>
    <t>JN95TT</t>
  </si>
  <si>
    <t>KNO4NE</t>
  </si>
  <si>
    <t>KN04IQ</t>
  </si>
  <si>
    <t>KN13KE</t>
  </si>
  <si>
    <t>JN95WD</t>
  </si>
  <si>
    <t>KN02XX</t>
  </si>
  <si>
    <t>JN95VA</t>
  </si>
  <si>
    <t>KN13HD</t>
  </si>
  <si>
    <t>KN04FT</t>
  </si>
  <si>
    <t>YU1GC</t>
  </si>
  <si>
    <t>JN94SD</t>
  </si>
  <si>
    <t>KN04UC</t>
  </si>
  <si>
    <t>KN04GN</t>
  </si>
  <si>
    <t>KN05QC</t>
  </si>
  <si>
    <t>KN05EI</t>
  </si>
  <si>
    <t>KN03KU</t>
  </si>
  <si>
    <t>KN04CD</t>
  </si>
  <si>
    <t>JN94RO</t>
  </si>
  <si>
    <t>JN95RD</t>
  </si>
  <si>
    <t>KN04GE</t>
  </si>
  <si>
    <t>KN05EJ</t>
  </si>
  <si>
    <t>KN03AR</t>
  </si>
  <si>
    <t>KN04FR</t>
  </si>
  <si>
    <t>JN94WG</t>
  </si>
  <si>
    <t>KN04LW</t>
  </si>
  <si>
    <t>JN95WF</t>
  </si>
  <si>
    <t>KN04LP</t>
  </si>
  <si>
    <t>KN04RR</t>
  </si>
  <si>
    <t>KN04SQ</t>
  </si>
  <si>
    <t>KN04OO</t>
  </si>
  <si>
    <t>KN03QW</t>
  </si>
  <si>
    <t>KN04FP</t>
  </si>
  <si>
    <t>KN04MU</t>
  </si>
  <si>
    <t>JN93XW</t>
  </si>
  <si>
    <t>JN95NS</t>
  </si>
  <si>
    <t>KN05DT</t>
  </si>
  <si>
    <t>KN05AO</t>
  </si>
  <si>
    <t>KN05FN</t>
  </si>
  <si>
    <t>KN05FS</t>
  </si>
  <si>
    <t>YU2SKK</t>
  </si>
  <si>
    <t>KN05BW</t>
  </si>
  <si>
    <t>JN96VC</t>
  </si>
  <si>
    <t>KN05AS</t>
  </si>
  <si>
    <t>JN95WG</t>
  </si>
  <si>
    <t>KN03RQ</t>
  </si>
  <si>
    <t>JN93WT</t>
  </si>
  <si>
    <t>JN95WE</t>
  </si>
  <si>
    <t>KN04BO</t>
  </si>
  <si>
    <t>KN03HR</t>
  </si>
  <si>
    <t>KN13CV</t>
  </si>
  <si>
    <t>JN93VS</t>
  </si>
  <si>
    <t>KN04HN</t>
  </si>
  <si>
    <t>KN04IG</t>
  </si>
  <si>
    <t>KN15XP</t>
  </si>
  <si>
    <t>JN75DS</t>
  </si>
  <si>
    <t>JN76PB</t>
  </si>
  <si>
    <t>KN15FI</t>
  </si>
  <si>
    <t>KN16JS</t>
  </si>
  <si>
    <t>KN22PR</t>
  </si>
  <si>
    <t>KN18OO</t>
  </si>
  <si>
    <t>KN18DO</t>
  </si>
  <si>
    <t>KN27EI</t>
  </si>
  <si>
    <t>KN11CF</t>
  </si>
  <si>
    <t>KN29AU</t>
  </si>
  <si>
    <t>KN05PS</t>
  </si>
  <si>
    <t>KN12PE</t>
  </si>
  <si>
    <t>KN15UI</t>
  </si>
  <si>
    <t>KN22HS</t>
  </si>
  <si>
    <t>KN34AL</t>
  </si>
  <si>
    <t>KN34BK</t>
  </si>
  <si>
    <t>LZ1ZB</t>
  </si>
  <si>
    <t>KN21GO</t>
  </si>
  <si>
    <t>KN12QO</t>
  </si>
  <si>
    <t>ER5AA</t>
  </si>
  <si>
    <t>JN92ER</t>
  </si>
  <si>
    <t>JN84IX</t>
  </si>
  <si>
    <t>KN22ID</t>
  </si>
  <si>
    <t>KN17SP</t>
  </si>
  <si>
    <t>KN23UX</t>
  </si>
  <si>
    <t>YT1V</t>
  </si>
  <si>
    <t>YU7JUV</t>
  </si>
  <si>
    <t>YT2RA</t>
  </si>
  <si>
    <t>YU7YG</t>
  </si>
  <si>
    <t>YU1WP</t>
  </si>
  <si>
    <t>YU7KGY</t>
  </si>
  <si>
    <t>KN17UR</t>
  </si>
  <si>
    <t>KN15FT</t>
  </si>
  <si>
    <t>YO6XP/P</t>
  </si>
  <si>
    <t>OJ - kat. Absolute Category - stations out of Serbia - unofficial scores TM 2011</t>
  </si>
  <si>
    <t>E73ZR</t>
  </si>
  <si>
    <t>E78DB</t>
  </si>
  <si>
    <t>YO2FOU</t>
  </si>
  <si>
    <t>E73ECJ</t>
  </si>
  <si>
    <t>ER5GB</t>
  </si>
  <si>
    <t>Z30A</t>
  </si>
  <si>
    <t>E75MJ</t>
  </si>
  <si>
    <t>E73X</t>
  </si>
  <si>
    <t>JN94XC</t>
  </si>
  <si>
    <r>
      <t>YU7AR</t>
    </r>
    <r>
      <rPr>
        <sz val="10"/>
        <color indexed="10"/>
        <rFont val="Arial"/>
        <family val="2"/>
      </rPr>
      <t xml:space="preserve"> 37</t>
    </r>
  </si>
  <si>
    <r>
      <t xml:space="preserve">YT7EE </t>
    </r>
    <r>
      <rPr>
        <sz val="10"/>
        <color indexed="10"/>
        <rFont val="Arial"/>
        <family val="2"/>
      </rPr>
      <t>86</t>
    </r>
  </si>
  <si>
    <r>
      <t xml:space="preserve">YT7TT </t>
    </r>
    <r>
      <rPr>
        <sz val="10"/>
        <color indexed="10"/>
        <rFont val="Arial"/>
        <family val="2"/>
      </rPr>
      <t>21</t>
    </r>
  </si>
  <si>
    <r>
      <t xml:space="preserve">YT7C </t>
    </r>
    <r>
      <rPr>
        <sz val="10"/>
        <color indexed="10"/>
        <rFont val="Arial"/>
        <family val="2"/>
      </rPr>
      <t>100</t>
    </r>
  </si>
  <si>
    <r>
      <t xml:space="preserve">YT7ADO </t>
    </r>
    <r>
      <rPr>
        <sz val="10"/>
        <color indexed="10"/>
        <rFont val="Arial"/>
        <family val="2"/>
      </rPr>
      <t>80</t>
    </r>
  </si>
  <si>
    <r>
      <t xml:space="preserve">YU7A </t>
    </r>
    <r>
      <rPr>
        <sz val="10"/>
        <color indexed="10"/>
        <rFont val="Arial"/>
        <family val="2"/>
      </rPr>
      <t>100</t>
    </r>
  </si>
  <si>
    <r>
      <t xml:space="preserve">YT9X </t>
    </r>
    <r>
      <rPr>
        <sz val="10"/>
        <color indexed="10"/>
        <rFont val="Arial"/>
        <family val="2"/>
      </rPr>
      <t>80</t>
    </r>
  </si>
  <si>
    <r>
      <t xml:space="preserve">YT1JW </t>
    </r>
    <r>
      <rPr>
        <sz val="10"/>
        <color indexed="10"/>
        <rFont val="Arial"/>
        <family val="2"/>
      </rPr>
      <t>0</t>
    </r>
  </si>
  <si>
    <t>PJ4E</t>
  </si>
  <si>
    <t>W4FQT</t>
  </si>
  <si>
    <t>W1XX</t>
  </si>
  <si>
    <t>N3IQ</t>
  </si>
  <si>
    <t>VE1YX</t>
  </si>
  <si>
    <t>W1MU</t>
  </si>
  <si>
    <t>N2QT</t>
  </si>
  <si>
    <t>N3IO</t>
  </si>
  <si>
    <t>MM0GPZ</t>
  </si>
  <si>
    <t>K4RX</t>
  </si>
  <si>
    <t>N4VC</t>
  </si>
  <si>
    <t>EA7TL</t>
  </si>
  <si>
    <t>EX9T</t>
  </si>
  <si>
    <t>EI8GS</t>
  </si>
  <si>
    <t>MM0BSM</t>
  </si>
  <si>
    <t>MD6V</t>
  </si>
  <si>
    <t>MM3T</t>
  </si>
  <si>
    <t>EA2VE/1</t>
  </si>
  <si>
    <t>5 W 15 El. Yagi</t>
  </si>
  <si>
    <t>5 W 2 x 12 el. DL6WU</t>
  </si>
  <si>
    <t>5 W 11el. DL6WU/YU7WL mod.</t>
  </si>
  <si>
    <t>3 W 2xdual delta loop 2x9el</t>
  </si>
  <si>
    <t>5 W 1 x 7 el. DK7ZB</t>
  </si>
  <si>
    <t>3 W LONG YAGI 17 EL.</t>
  </si>
  <si>
    <t>2 W 10el dl6wu yagi x2</t>
  </si>
  <si>
    <t>100 W 7 el. super yagi by DUAL</t>
  </si>
  <si>
    <t>90 W 4 el. YU7EF</t>
  </si>
  <si>
    <t xml:space="preserve">100 W 5 el yagi </t>
  </si>
  <si>
    <t>100 W 5 el yu1cf</t>
  </si>
  <si>
    <t xml:space="preserve"> 90 W 4 el QUAD </t>
  </si>
  <si>
    <t xml:space="preserve">100 W 6 el YU7EF </t>
  </si>
  <si>
    <t>100 W 9 el</t>
  </si>
  <si>
    <t>90 W 2x6 el YAGI</t>
  </si>
  <si>
    <t>100 W 5 el DK7ZB</t>
  </si>
  <si>
    <t>100 W 6+6 el. YU7EF, 5 el. Quad</t>
  </si>
  <si>
    <t>100 W EF0610+EF0605</t>
  </si>
  <si>
    <t>90 W 4 el QUAD</t>
  </si>
  <si>
    <t xml:space="preserve">100 W 2x3 el. yagi </t>
  </si>
  <si>
    <t xml:space="preserve">100 W 4 el QUAD </t>
  </si>
  <si>
    <t>100 W DBO 1WL</t>
  </si>
  <si>
    <t xml:space="preserve">10 W 4el YU7EF </t>
  </si>
  <si>
    <t>30 W HB9CV-4 EL.</t>
  </si>
  <si>
    <t xml:space="preserve">100 W 5 el.H.made </t>
  </si>
  <si>
    <t xml:space="preserve">50 W 3 el beam </t>
  </si>
  <si>
    <t>100 W 6 el BEAM</t>
  </si>
  <si>
    <t>100 W HB9-4el.</t>
  </si>
  <si>
    <t>EA8CTK</t>
  </si>
  <si>
    <t>G8T</t>
  </si>
  <si>
    <t xml:space="preserve">100 W 2 x 6 el EF0606W1 </t>
  </si>
  <si>
    <t xml:space="preserve"> 70 W 5 el yagi           </t>
  </si>
  <si>
    <t>N1BG</t>
  </si>
  <si>
    <t>TF3ML</t>
  </si>
  <si>
    <t>G3Z</t>
  </si>
  <si>
    <t xml:space="preserve"> ?W 33 el (4x6+5+4)yagi YU7EF</t>
  </si>
  <si>
    <t>100 W 3 el yagi</t>
  </si>
  <si>
    <t xml:space="preserve">100 W 3 el DK7ZB </t>
  </si>
  <si>
    <t>50 W 4 el Beam</t>
  </si>
  <si>
    <t>DM7A</t>
  </si>
  <si>
    <t>OK1TI</t>
  </si>
  <si>
    <t>OK1RF</t>
  </si>
  <si>
    <t>SN9K</t>
  </si>
  <si>
    <t>S50C</t>
  </si>
  <si>
    <t>LZ9X</t>
  </si>
  <si>
    <t>9A1W</t>
  </si>
  <si>
    <t>IK6LZA</t>
  </si>
  <si>
    <t>50 W 13 el oblong YU1QT 5WL, 16el F9FT</t>
  </si>
  <si>
    <t>40 W 2 X 17B2Cushcraft</t>
  </si>
  <si>
    <t>25 W 4 * 5 el yagi by DK7ZB</t>
  </si>
  <si>
    <t>50 W OBLONG 13 El.BY YU1QT</t>
  </si>
  <si>
    <t>50 W 2 X 10 el yagi</t>
  </si>
  <si>
    <t>30 W 16el f9ft</t>
  </si>
  <si>
    <t>10 W 15 el. RA3AQ</t>
  </si>
  <si>
    <t>15 W 9 el. YAGI</t>
  </si>
  <si>
    <t>15 W DJ9BV</t>
  </si>
  <si>
    <t>25 W 4 x 9 el.</t>
  </si>
  <si>
    <t xml:space="preserve"> 10 W YAGI 9 elemenata</t>
  </si>
  <si>
    <t>20 W 15 el long yagi</t>
  </si>
  <si>
    <t>50 W 6 EL. YAGI</t>
  </si>
  <si>
    <t>50 W oblong 8 elemenata</t>
  </si>
  <si>
    <t>25 W ?</t>
  </si>
  <si>
    <t>40 W OBLONG</t>
  </si>
  <si>
    <t>50 W 2 x Yagi-10 el.</t>
  </si>
  <si>
    <t>DR2X</t>
  </si>
  <si>
    <t>DR9A</t>
  </si>
  <si>
    <t>DL5DWF</t>
  </si>
  <si>
    <t>DL3Z</t>
  </si>
  <si>
    <t>DL0STO</t>
  </si>
  <si>
    <t>UW5B</t>
  </si>
  <si>
    <t>DK1TI</t>
  </si>
  <si>
    <t>OK1KPA</t>
  </si>
  <si>
    <t>OK1KFH</t>
  </si>
  <si>
    <t>OL9W</t>
  </si>
  <si>
    <t>500 W 4x10 + 2x10 el BVO</t>
  </si>
  <si>
    <t>500 W 4X10 DJ9BV</t>
  </si>
  <si>
    <t>750 W 2 x 9m Dual Super Yagi</t>
  </si>
  <si>
    <t>600 W 2 X 15el.</t>
  </si>
  <si>
    <t>300 W ?</t>
  </si>
  <si>
    <t>500 W kenwood ts2000</t>
  </si>
  <si>
    <t>200 W 4X10 Elements Yagi</t>
  </si>
  <si>
    <t>500 W 4X8 EL YAGI</t>
  </si>
  <si>
    <t>300 W 17el yagi</t>
  </si>
  <si>
    <t>500 W 4x12el yu1cf</t>
  </si>
  <si>
    <t>80 W 11ELYAGI</t>
  </si>
  <si>
    <t>130 W ef2011b</t>
  </si>
  <si>
    <t>150 W 11el.by YU7EF</t>
  </si>
  <si>
    <t>700 W 17 el long yagi</t>
  </si>
  <si>
    <t>100 W 2 x 13el YU7EF</t>
  </si>
  <si>
    <t>200 W 2X9EL.D,LUP+9EL.D.LUP</t>
  </si>
  <si>
    <t>200 W YAESU FT-736</t>
  </si>
  <si>
    <t>250 W 4 x 9 TONNA</t>
  </si>
  <si>
    <t>200 W 14 el. Yagi</t>
  </si>
  <si>
    <t>100 W 14el.yagi</t>
  </si>
  <si>
    <t>100 W longyagi</t>
  </si>
  <si>
    <t>50 W Yagi 15el</t>
  </si>
  <si>
    <t>30 W AM 1011</t>
  </si>
  <si>
    <t>9A2EY</t>
  </si>
  <si>
    <t>E71ABC</t>
  </si>
  <si>
    <t>9A1DL</t>
  </si>
  <si>
    <t>30 W 9el TONNA</t>
  </si>
  <si>
    <t>20 W slim jim</t>
  </si>
  <si>
    <t>25 W 2x7 el.DK7ZB cros yagi</t>
  </si>
  <si>
    <t>30 W 2x9el TONA</t>
  </si>
  <si>
    <t>25 W 7 el.DK7ZB cros yagi</t>
  </si>
  <si>
    <t>30 W 2x9 ELE</t>
  </si>
  <si>
    <t>5 W Tona 2x9 elemenata</t>
  </si>
  <si>
    <t>10 W VERTIKAL GP</t>
  </si>
  <si>
    <t>25 W DIAMOND-200</t>
  </si>
  <si>
    <t>25 W DK7ZB xross yagi 7 el.</t>
  </si>
  <si>
    <t>30 W Diamond 510</t>
  </si>
  <si>
    <t>50 W ?</t>
  </si>
  <si>
    <t>5 W Diamond D-130</t>
  </si>
  <si>
    <t>I1AXE</t>
  </si>
  <si>
    <t>S51SL</t>
  </si>
  <si>
    <t>50 W YAGI EF0212RU</t>
  </si>
  <si>
    <t>50 W 9el DK7ZB</t>
  </si>
  <si>
    <t>50 W 10el dk7zb</t>
  </si>
  <si>
    <t>50 W 2xYagi 14el</t>
  </si>
  <si>
    <t>DL0D/P</t>
  </si>
  <si>
    <t>IW3RUA/IT9</t>
  </si>
  <si>
    <t>DL0KB</t>
  </si>
  <si>
    <t>DL0HQ</t>
  </si>
  <si>
    <t>DL2ASZ/P</t>
  </si>
  <si>
    <t>DM5D</t>
  </si>
  <si>
    <t>OM3KII</t>
  </si>
  <si>
    <t>UR8IF</t>
  </si>
  <si>
    <t>1500 W 3x10 + 2x10 + 2x8 + 4x4 el. yagi</t>
  </si>
  <si>
    <t>450 W 17 element Yagi 2M5WL</t>
  </si>
  <si>
    <t>900 W 2X17M2, 6X3FYA</t>
  </si>
  <si>
    <t>600 W 2x16el.I0JXX</t>
  </si>
  <si>
    <t>800 W 11el. EF0211B</t>
  </si>
  <si>
    <t>500 W 4 x 15 el. YU7EF</t>
  </si>
  <si>
    <t>200 W 1x8wl/21el</t>
  </si>
  <si>
    <t>750 W 4x11 ele DL6WU</t>
  </si>
  <si>
    <t>200 W 2x11el YU7EF</t>
  </si>
  <si>
    <t>100 W 4x7el</t>
  </si>
  <si>
    <t xml:space="preserve"> 50 W 12 el. DK7ZB </t>
  </si>
  <si>
    <t>100 W 9el DK7ZB</t>
  </si>
  <si>
    <t>170 W 9el yagi</t>
  </si>
  <si>
    <t xml:space="preserve">  ?W ?</t>
  </si>
  <si>
    <t>100 W 7 el. YU7EF</t>
  </si>
  <si>
    <t>DA0HQ</t>
  </si>
  <si>
    <t>RK1OWF</t>
  </si>
  <si>
    <t>IKWKU/6</t>
  </si>
  <si>
    <t>OM6A</t>
  </si>
  <si>
    <t>9A8D</t>
  </si>
  <si>
    <t>S59R</t>
  </si>
  <si>
    <t>OM8A</t>
  </si>
  <si>
    <t>LZ9K</t>
  </si>
  <si>
    <t>S53O</t>
  </si>
  <si>
    <t>YR8I/P</t>
  </si>
  <si>
    <t>600 W 4x7 el DK7ZB</t>
  </si>
  <si>
    <t>100 W DL7KM</t>
  </si>
  <si>
    <t>500 W 4 X fx221</t>
  </si>
  <si>
    <t>1000 W 4x17 F9FT</t>
  </si>
  <si>
    <t xml:space="preserve">300 W Long yagy 14 el </t>
  </si>
  <si>
    <t>50 W 7el. YAGI - DK7ZB</t>
  </si>
  <si>
    <t>100 W F9FT 9EL</t>
  </si>
  <si>
    <t>50 W 1 elements DK7ZB</t>
  </si>
  <si>
    <t xml:space="preserve">100 W 2x5el </t>
  </si>
  <si>
    <t>200 W F9FT  16elements</t>
  </si>
  <si>
    <t xml:space="preserve">?W 4x10yagi </t>
  </si>
  <si>
    <t>50 W 11 elements</t>
  </si>
  <si>
    <t>150 W 8el.YU7EF</t>
  </si>
  <si>
    <t xml:space="preserve"> 10 W Yagi</t>
  </si>
  <si>
    <t>100 W 10 ele</t>
  </si>
  <si>
    <t>50 W Yagi 6el</t>
  </si>
  <si>
    <t>9A5AB</t>
  </si>
  <si>
    <t>25 W 2x10. DL6WU</t>
  </si>
  <si>
    <t>20 W yagi V12el</t>
  </si>
  <si>
    <t>OK2A</t>
  </si>
  <si>
    <t>ER6A/P</t>
  </si>
  <si>
    <t>800 W 2X39 E. I0JXX, 4X21. F9FT</t>
  </si>
  <si>
    <t>160 W 4x13el. DK7ZB</t>
  </si>
  <si>
    <t>400 W 4x12el.DK7ZB</t>
  </si>
  <si>
    <t>50 W 2*17</t>
  </si>
  <si>
    <t>10 W DL7KM</t>
  </si>
  <si>
    <t>100 W 10el yagi</t>
  </si>
  <si>
    <t>25 W 17 ele DL6WU</t>
  </si>
  <si>
    <t xml:space="preserve"> ?W ?</t>
  </si>
  <si>
    <t>OL7M</t>
  </si>
  <si>
    <t>DL6NAA</t>
  </si>
  <si>
    <t>UR7C</t>
  </si>
  <si>
    <t>YT1PRM</t>
  </si>
  <si>
    <t>20 W Cushcraft 719B 19 ele. Yagi</t>
  </si>
  <si>
    <t>100 W 4x21el.F9FT</t>
  </si>
  <si>
    <t>1000 W 4x21 F9FT</t>
  </si>
  <si>
    <t>200 W 2x13wl</t>
  </si>
  <si>
    <t>20 W 23el dk7zb</t>
  </si>
  <si>
    <t>1000 W 6x14 el RA3AQ</t>
  </si>
  <si>
    <t>25 W 10 ele</t>
  </si>
  <si>
    <t>IQ1KW</t>
  </si>
  <si>
    <t>OK1KKL</t>
  </si>
  <si>
    <t>IZ4BEH</t>
  </si>
  <si>
    <t>100 W Dish 180cm</t>
  </si>
  <si>
    <t>200 W 4x35el F9FT</t>
  </si>
  <si>
    <t>20 W 3m dish</t>
  </si>
  <si>
    <t>200W 4X55 F9FT</t>
  </si>
  <si>
    <t>12 W 35el. F9FT</t>
  </si>
  <si>
    <t>600 W 4 x 29 el Super Yagi by Dual</t>
  </si>
  <si>
    <t>400 W 4x24el YU1CF</t>
  </si>
  <si>
    <t>500 W 8 x YAGI</t>
  </si>
  <si>
    <t>70 W 23el yagi</t>
  </si>
  <si>
    <t>25 W 4 * 9 el yagi by DK7ZB</t>
  </si>
  <si>
    <t>DK0NA</t>
  </si>
  <si>
    <t>DL7M</t>
  </si>
  <si>
    <t>750 W 4x8.5 Wl BVO</t>
  </si>
  <si>
    <t>10 W DJ9BV 23el.</t>
  </si>
  <si>
    <t xml:space="preserve"> 5 W DK7ZB 13 EL</t>
  </si>
  <si>
    <t>300 W HYGain7031DX</t>
  </si>
  <si>
    <t>OK5Z</t>
  </si>
  <si>
    <t>HA1KYY</t>
  </si>
  <si>
    <t>200 W 1.8m parabola</t>
  </si>
  <si>
    <t>500 W ?</t>
  </si>
  <si>
    <t>10 W yagi</t>
  </si>
  <si>
    <t>10 W 2x22el</t>
  </si>
  <si>
    <t>10 W 17 el</t>
  </si>
  <si>
    <t xml:space="preserve"> ?W long yagi</t>
  </si>
  <si>
    <t>ER4AA</t>
  </si>
  <si>
    <t>YO2KER</t>
  </si>
  <si>
    <t>E77M</t>
  </si>
  <si>
    <t>73FDE</t>
  </si>
  <si>
    <t>LZ1J</t>
  </si>
  <si>
    <t>HG6W</t>
  </si>
  <si>
    <t>OE3A</t>
  </si>
  <si>
    <t>2 W ?</t>
  </si>
  <si>
    <t>200 mW 1m parabola</t>
  </si>
  <si>
    <t>60 W Dish 180cm</t>
  </si>
  <si>
    <t>50 W Dish 180cm</t>
  </si>
  <si>
    <t>8 W 180cm</t>
  </si>
  <si>
    <t>15 W 180cm</t>
  </si>
  <si>
    <t>25 W 24 dbi parabola</t>
  </si>
  <si>
    <t>YT1CSS</t>
  </si>
  <si>
    <t>YU1NVA</t>
  </si>
  <si>
    <r>
      <t xml:space="preserve">YU7YG </t>
    </r>
    <r>
      <rPr>
        <sz val="10"/>
        <color indexed="10"/>
        <rFont val="Arial"/>
        <family val="2"/>
      </rPr>
      <t>28</t>
    </r>
  </si>
  <si>
    <t>5 W 2x8 EL Long YAGI - YU7EF DES.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</si>
</sst>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.000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dotted"/>
      <top style="thin"/>
      <bottom style="thin"/>
    </border>
    <border>
      <left style="dotted"/>
      <right style="dotted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tted"/>
      <right style="thin"/>
      <top style="thin"/>
      <bottom style="thin"/>
    </border>
    <border>
      <left style="dotted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29" borderId="1" applyNumberFormat="0" applyAlignment="0" applyProtection="0"/>
    <xf numFmtId="0" fontId="37" fillId="0" borderId="6" applyNumberFormat="0" applyFill="0" applyAlignment="0" applyProtection="0"/>
    <xf numFmtId="0" fontId="38" fillId="30" borderId="0" applyNumberFormat="0" applyBorder="0" applyAlignment="0" applyProtection="0"/>
    <xf numFmtId="0" fontId="0" fillId="31" borderId="7" applyNumberFormat="0" applyFont="0" applyAlignment="0" applyProtection="0"/>
    <xf numFmtId="0" fontId="39" fillId="26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00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49" fontId="0" fillId="10" borderId="10" xfId="0" applyNumberFormat="1" applyFont="1" applyFill="1" applyBorder="1" applyAlignment="1">
      <alignment horizontal="center" vertical="center" wrapText="1"/>
    </xf>
    <xf numFmtId="1" fontId="0" fillId="10" borderId="10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Fill="1" applyBorder="1" applyAlignment="1">
      <alignment horizontal="center" vertical="center"/>
    </xf>
    <xf numFmtId="0" fontId="0" fillId="5" borderId="10" xfId="0" applyFont="1" applyFill="1" applyBorder="1" applyAlignment="1">
      <alignment horizontal="center"/>
    </xf>
    <xf numFmtId="0" fontId="0" fillId="32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right"/>
    </xf>
    <xf numFmtId="1" fontId="0" fillId="0" borderId="10" xfId="0" applyNumberFormat="1" applyFont="1" applyBorder="1" applyAlignment="1">
      <alignment horizontal="right"/>
    </xf>
    <xf numFmtId="0" fontId="0" fillId="33" borderId="10" xfId="0" applyFont="1" applyFill="1" applyBorder="1" applyAlignment="1">
      <alignment horizontal="right"/>
    </xf>
    <xf numFmtId="1" fontId="0" fillId="34" borderId="10" xfId="0" applyNumberFormat="1" applyFont="1" applyFill="1" applyBorder="1" applyAlignment="1">
      <alignment horizontal="right"/>
    </xf>
    <xf numFmtId="0" fontId="0" fillId="0" borderId="10" xfId="0" applyFont="1" applyBorder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1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1" fontId="0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1" fontId="0" fillId="0" borderId="0" xfId="0" applyNumberFormat="1" applyFont="1" applyAlignment="1">
      <alignment/>
    </xf>
    <xf numFmtId="0" fontId="0" fillId="0" borderId="10" xfId="0" applyFont="1" applyBorder="1" applyAlignment="1">
      <alignment horizontal="left" wrapText="1"/>
    </xf>
    <xf numFmtId="0" fontId="4" fillId="0" borderId="10" xfId="0" applyFont="1" applyBorder="1" applyAlignment="1">
      <alignment horizontal="left"/>
    </xf>
    <xf numFmtId="0" fontId="0" fillId="0" borderId="11" xfId="0" applyFont="1" applyBorder="1" applyAlignment="1">
      <alignment horizontal="center"/>
    </xf>
    <xf numFmtId="0" fontId="0" fillId="0" borderId="10" xfId="0" applyFont="1" applyFill="1" applyBorder="1" applyAlignment="1">
      <alignment horizontal="right"/>
    </xf>
    <xf numFmtId="49" fontId="0" fillId="10" borderId="12" xfId="0" applyNumberFormat="1" applyFont="1" applyFill="1" applyBorder="1" applyAlignment="1">
      <alignment horizontal="center" vertical="center" wrapText="1"/>
    </xf>
    <xf numFmtId="49" fontId="0" fillId="10" borderId="13" xfId="0" applyNumberFormat="1" applyFont="1" applyFill="1" applyBorder="1" applyAlignment="1">
      <alignment horizontal="center" vertical="center" wrapText="1"/>
    </xf>
    <xf numFmtId="49" fontId="0" fillId="10" borderId="14" xfId="0" applyNumberFormat="1" applyFont="1" applyFill="1" applyBorder="1" applyAlignment="1">
      <alignment horizontal="center" vertical="center" wrapText="1"/>
    </xf>
    <xf numFmtId="176" fontId="0" fillId="10" borderId="12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Fill="1" applyBorder="1" applyAlignment="1">
      <alignment horizontal="center" vertical="center" wrapText="1"/>
    </xf>
    <xf numFmtId="1" fontId="0" fillId="0" borderId="15" xfId="0" applyNumberFormat="1" applyFont="1" applyFill="1" applyBorder="1" applyAlignment="1">
      <alignment/>
    </xf>
    <xf numFmtId="1" fontId="0" fillId="0" borderId="16" xfId="0" applyNumberFormat="1" applyFont="1" applyFill="1" applyBorder="1" applyAlignment="1">
      <alignment/>
    </xf>
    <xf numFmtId="1" fontId="0" fillId="0" borderId="17" xfId="0" applyNumberFormat="1" applyFont="1" applyFill="1" applyBorder="1" applyAlignment="1">
      <alignment/>
    </xf>
    <xf numFmtId="1" fontId="0" fillId="0" borderId="10" xfId="0" applyNumberFormat="1" applyFont="1" applyFill="1" applyBorder="1" applyAlignment="1">
      <alignment/>
    </xf>
    <xf numFmtId="176" fontId="0" fillId="33" borderId="1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1" fontId="0" fillId="0" borderId="10" xfId="0" applyNumberFormat="1" applyFont="1" applyFill="1" applyBorder="1" applyAlignment="1">
      <alignment horizontal="right"/>
    </xf>
    <xf numFmtId="1" fontId="0" fillId="0" borderId="15" xfId="0" applyNumberFormat="1" applyFont="1" applyFill="1" applyBorder="1" applyAlignment="1">
      <alignment horizontal="right"/>
    </xf>
    <xf numFmtId="1" fontId="0" fillId="0" borderId="16" xfId="0" applyNumberFormat="1" applyFont="1" applyFill="1" applyBorder="1" applyAlignment="1">
      <alignment horizontal="right"/>
    </xf>
    <xf numFmtId="1" fontId="0" fillId="0" borderId="17" xfId="0" applyNumberFormat="1" applyFont="1" applyFill="1" applyBorder="1" applyAlignment="1">
      <alignment horizontal="right"/>
    </xf>
    <xf numFmtId="0" fontId="0" fillId="0" borderId="0" xfId="0" applyFont="1" applyFill="1" applyAlignment="1">
      <alignment/>
    </xf>
    <xf numFmtId="176" fontId="0" fillId="0" borderId="0" xfId="0" applyNumberFormat="1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10" xfId="0" applyNumberFormat="1" applyFont="1" applyFill="1" applyBorder="1" applyAlignment="1">
      <alignment horizontal="center"/>
    </xf>
    <xf numFmtId="1" fontId="0" fillId="33" borderId="10" xfId="0" applyNumberFormat="1" applyFont="1" applyFill="1" applyBorder="1" applyAlignment="1">
      <alignment horizontal="right"/>
    </xf>
    <xf numFmtId="1" fontId="0" fillId="0" borderId="18" xfId="0" applyNumberFormat="1" applyFont="1" applyFill="1" applyBorder="1" applyAlignment="1">
      <alignment horizontal="right"/>
    </xf>
    <xf numFmtId="1" fontId="0" fillId="0" borderId="14" xfId="0" applyNumberFormat="1" applyFont="1" applyFill="1" applyBorder="1" applyAlignment="1">
      <alignment horizontal="right"/>
    </xf>
    <xf numFmtId="1" fontId="0" fillId="0" borderId="19" xfId="0" applyNumberFormat="1" applyFont="1" applyFill="1" applyBorder="1" applyAlignment="1">
      <alignment horizontal="right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1" fontId="0" fillId="0" borderId="14" xfId="0" applyNumberFormat="1" applyFont="1" applyFill="1" applyBorder="1" applyAlignment="1">
      <alignment/>
    </xf>
    <xf numFmtId="1" fontId="0" fillId="0" borderId="20" xfId="0" applyNumberFormat="1" applyFont="1" applyFill="1" applyBorder="1" applyAlignment="1">
      <alignment/>
    </xf>
    <xf numFmtId="1" fontId="0" fillId="0" borderId="19" xfId="0" applyNumberFormat="1" applyFont="1" applyFill="1" applyBorder="1" applyAlignment="1">
      <alignment/>
    </xf>
    <xf numFmtId="49" fontId="0" fillId="10" borderId="10" xfId="0" applyNumberFormat="1" applyFill="1" applyBorder="1" applyAlignment="1">
      <alignment horizontal="center" vertical="center" wrapText="1"/>
    </xf>
    <xf numFmtId="176" fontId="0" fillId="4" borderId="10" xfId="0" applyNumberFormat="1" applyFill="1" applyBorder="1" applyAlignment="1">
      <alignment horizontal="right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4" borderId="10" xfId="0" applyFont="1" applyFill="1" applyBorder="1" applyAlignment="1">
      <alignment horizontal="right"/>
    </xf>
    <xf numFmtId="1" fontId="0" fillId="4" borderId="10" xfId="0" applyNumberFormat="1" applyFill="1" applyBorder="1" applyAlignment="1">
      <alignment horizontal="right" vertical="center"/>
    </xf>
    <xf numFmtId="0" fontId="0" fillId="0" borderId="0" xfId="0" applyFont="1" applyAlignment="1">
      <alignment horizontal="right"/>
    </xf>
    <xf numFmtId="176" fontId="0" fillId="4" borderId="10" xfId="0" applyNumberFormat="1" applyFont="1" applyFill="1" applyBorder="1" applyAlignment="1">
      <alignment horizontal="right"/>
    </xf>
    <xf numFmtId="176" fontId="0" fillId="0" borderId="0" xfId="0" applyNumberFormat="1" applyFont="1" applyBorder="1" applyAlignment="1">
      <alignment horizontal="center"/>
    </xf>
    <xf numFmtId="176" fontId="0" fillId="0" borderId="0" xfId="0" applyNumberFormat="1" applyFont="1" applyBorder="1" applyAlignment="1">
      <alignment/>
    </xf>
    <xf numFmtId="1" fontId="0" fillId="0" borderId="0" xfId="0" applyNumberFormat="1" applyFont="1" applyFill="1" applyBorder="1" applyAlignment="1">
      <alignment/>
    </xf>
    <xf numFmtId="176" fontId="0" fillId="0" borderId="0" xfId="0" applyNumberFormat="1" applyFont="1" applyFill="1" applyBorder="1" applyAlignment="1">
      <alignment horizontal="right"/>
    </xf>
    <xf numFmtId="1" fontId="0" fillId="0" borderId="0" xfId="0" applyNumberFormat="1" applyFont="1" applyFill="1" applyBorder="1" applyAlignment="1">
      <alignment horizontal="right"/>
    </xf>
    <xf numFmtId="1" fontId="0" fillId="0" borderId="16" xfId="0" applyNumberFormat="1" applyFont="1" applyFill="1" applyBorder="1" applyAlignment="1">
      <alignment/>
    </xf>
    <xf numFmtId="1" fontId="0" fillId="0" borderId="18" xfId="0" applyNumberFormat="1" applyFont="1" applyFill="1" applyBorder="1" applyAlignment="1">
      <alignment/>
    </xf>
    <xf numFmtId="0" fontId="0" fillId="32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176" fontId="0" fillId="4" borderId="10" xfId="0" applyNumberFormat="1" applyFont="1" applyFill="1" applyBorder="1" applyAlignment="1">
      <alignment horizontal="right"/>
    </xf>
    <xf numFmtId="0" fontId="0" fillId="0" borderId="10" xfId="0" applyFont="1" applyBorder="1" applyAlignment="1">
      <alignment horizontal="right"/>
    </xf>
    <xf numFmtId="0" fontId="0" fillId="0" borderId="10" xfId="0" applyFont="1" applyFill="1" applyBorder="1" applyAlignment="1">
      <alignment horizontal="center"/>
    </xf>
    <xf numFmtId="0" fontId="0" fillId="0" borderId="10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left"/>
    </xf>
    <xf numFmtId="1" fontId="0" fillId="0" borderId="10" xfId="0" applyNumberFormat="1" applyFont="1" applyBorder="1" applyAlignment="1">
      <alignment horizontal="right"/>
    </xf>
    <xf numFmtId="0" fontId="6" fillId="32" borderId="14" xfId="0" applyFont="1" applyFill="1" applyBorder="1" applyAlignment="1">
      <alignment horizontal="center" vertical="center"/>
    </xf>
    <xf numFmtId="0" fontId="6" fillId="32" borderId="18" xfId="0" applyFont="1" applyFill="1" applyBorder="1" applyAlignment="1">
      <alignment horizontal="center" vertical="center"/>
    </xf>
    <xf numFmtId="0" fontId="6" fillId="32" borderId="17" xfId="0" applyFont="1" applyFill="1" applyBorder="1" applyAlignment="1">
      <alignment horizontal="center" vertical="center"/>
    </xf>
    <xf numFmtId="0" fontId="6" fillId="32" borderId="10" xfId="0" applyFont="1" applyFill="1" applyBorder="1" applyAlignment="1">
      <alignment horizontal="center" vertical="center"/>
    </xf>
    <xf numFmtId="1" fontId="0" fillId="34" borderId="12" xfId="0" applyNumberFormat="1" applyFont="1" applyFill="1" applyBorder="1" applyAlignment="1">
      <alignment horizontal="right" vertical="center"/>
    </xf>
    <xf numFmtId="1" fontId="0" fillId="34" borderId="21" xfId="0" applyNumberFormat="1" applyFont="1" applyFill="1" applyBorder="1" applyAlignment="1">
      <alignment horizontal="right" vertical="center"/>
    </xf>
    <xf numFmtId="0" fontId="0" fillId="5" borderId="12" xfId="0" applyFont="1" applyFill="1" applyBorder="1" applyAlignment="1">
      <alignment horizontal="center" vertical="center"/>
    </xf>
    <xf numFmtId="0" fontId="0" fillId="5" borderId="21" xfId="0" applyFont="1" applyFill="1" applyBorder="1" applyAlignment="1">
      <alignment horizontal="center" vertical="center"/>
    </xf>
    <xf numFmtId="0" fontId="0" fillId="32" borderId="12" xfId="0" applyFont="1" applyFill="1" applyBorder="1" applyAlignment="1">
      <alignment horizontal="center" vertical="center"/>
    </xf>
    <xf numFmtId="0" fontId="0" fillId="32" borderId="21" xfId="0" applyFont="1" applyFill="1" applyBorder="1" applyAlignment="1">
      <alignment horizontal="center" vertical="center"/>
    </xf>
    <xf numFmtId="0" fontId="0" fillId="32" borderId="12" xfId="0" applyFont="1" applyFill="1" applyBorder="1" applyAlignment="1">
      <alignment horizontal="center" vertical="center"/>
    </xf>
    <xf numFmtId="0" fontId="0" fillId="32" borderId="21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33" borderId="12" xfId="0" applyFont="1" applyFill="1" applyBorder="1" applyAlignment="1">
      <alignment horizontal="right" vertical="center"/>
    </xf>
    <xf numFmtId="0" fontId="0" fillId="33" borderId="21" xfId="0" applyFont="1" applyFill="1" applyBorder="1" applyAlignment="1">
      <alignment horizontal="right" vertical="center"/>
    </xf>
    <xf numFmtId="0" fontId="7" fillId="32" borderId="10" xfId="0" applyFont="1" applyFill="1" applyBorder="1" applyAlignment="1">
      <alignment horizontal="center" vertical="center"/>
    </xf>
    <xf numFmtId="1" fontId="0" fillId="34" borderId="22" xfId="0" applyNumberFormat="1" applyFont="1" applyFill="1" applyBorder="1" applyAlignment="1">
      <alignment horizontal="right" vertical="center"/>
    </xf>
    <xf numFmtId="0" fontId="0" fillId="5" borderId="22" xfId="0" applyFont="1" applyFill="1" applyBorder="1" applyAlignment="1">
      <alignment horizontal="center" vertical="center"/>
    </xf>
    <xf numFmtId="0" fontId="0" fillId="32" borderId="22" xfId="0" applyFont="1" applyFill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33" borderId="22" xfId="0" applyFont="1" applyFill="1" applyBorder="1" applyAlignment="1">
      <alignment horizontal="righ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2"/>
  </sheetPr>
  <dimension ref="A1:P24"/>
  <sheetViews>
    <sheetView tabSelected="1" zoomScalePageLayoutView="0" workbookViewId="0" topLeftCell="A1">
      <selection activeCell="A1" sqref="A1:O1"/>
    </sheetView>
  </sheetViews>
  <sheetFormatPr defaultColWidth="9.140625" defaultRowHeight="12.75"/>
  <cols>
    <col min="1" max="1" width="4.7109375" style="19" customWidth="1"/>
    <col min="2" max="2" width="11.140625" style="19" customWidth="1"/>
    <col min="3" max="3" width="8.00390625" style="19" customWidth="1"/>
    <col min="4" max="4" width="6.7109375" style="19" customWidth="1"/>
    <col min="5" max="5" width="6.8515625" style="19" customWidth="1"/>
    <col min="6" max="6" width="6.28125" style="20" customWidth="1"/>
    <col min="7" max="7" width="5.7109375" style="19" customWidth="1"/>
    <col min="8" max="8" width="7.00390625" style="19" customWidth="1"/>
    <col min="9" max="9" width="6.28125" style="0" customWidth="1"/>
    <col min="10" max="10" width="6.8515625" style="0" customWidth="1"/>
    <col min="11" max="11" width="5.28125" style="19" customWidth="1"/>
    <col min="12" max="12" width="10.140625" style="19" customWidth="1"/>
    <col min="13" max="13" width="5.28125" style="19" customWidth="1"/>
    <col min="14" max="14" width="6.00390625" style="19" customWidth="1"/>
    <col min="15" max="15" width="29.28125" style="19" customWidth="1"/>
    <col min="16" max="16384" width="9.140625" style="19" customWidth="1"/>
  </cols>
  <sheetData>
    <row r="1" spans="1:15" s="1" customFormat="1" ht="19.5" customHeight="1">
      <c r="A1" s="78" t="s">
        <v>46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80"/>
    </row>
    <row r="2" spans="1:15" s="4" customFormat="1" ht="30" customHeight="1">
      <c r="A2" s="2" t="s">
        <v>39</v>
      </c>
      <c r="B2" s="2" t="s">
        <v>0</v>
      </c>
      <c r="C2" s="2" t="s">
        <v>1</v>
      </c>
      <c r="D2" s="55" t="s">
        <v>42</v>
      </c>
      <c r="E2" s="2" t="s">
        <v>2</v>
      </c>
      <c r="F2" s="3" t="s">
        <v>3</v>
      </c>
      <c r="G2" s="2" t="s">
        <v>4</v>
      </c>
      <c r="H2" s="2" t="s">
        <v>5</v>
      </c>
      <c r="I2" s="55" t="s">
        <v>40</v>
      </c>
      <c r="J2" s="55" t="s">
        <v>41</v>
      </c>
      <c r="K2" s="2" t="s">
        <v>6</v>
      </c>
      <c r="L2" s="2" t="s">
        <v>7</v>
      </c>
      <c r="M2" s="2" t="s">
        <v>8</v>
      </c>
      <c r="N2" s="2" t="s">
        <v>37</v>
      </c>
      <c r="O2" s="2" t="s">
        <v>17</v>
      </c>
    </row>
    <row r="3" spans="1:15" s="13" customFormat="1" ht="15" customHeight="1">
      <c r="A3" s="5">
        <v>1</v>
      </c>
      <c r="B3" s="6" t="s">
        <v>83</v>
      </c>
      <c r="C3" s="71" t="s">
        <v>275</v>
      </c>
      <c r="D3" s="8">
        <v>231</v>
      </c>
      <c r="E3" s="8">
        <v>384367</v>
      </c>
      <c r="F3" s="9">
        <f aca="true" t="shared" si="0" ref="F3:F11">E3/D3</f>
        <v>1663.926406926407</v>
      </c>
      <c r="G3" s="8"/>
      <c r="H3" s="10">
        <f aca="true" t="shared" si="1" ref="H3:H11">E3+G3*1000</f>
        <v>384367</v>
      </c>
      <c r="I3" s="56">
        <v>4.6</v>
      </c>
      <c r="J3" s="60"/>
      <c r="K3" s="8">
        <v>252</v>
      </c>
      <c r="L3" s="71" t="s">
        <v>337</v>
      </c>
      <c r="M3" s="8">
        <v>9109</v>
      </c>
      <c r="N3" s="11">
        <f aca="true" t="shared" si="2" ref="N3:N11">H3/MAX($H$3:$H$11)*100</f>
        <v>100</v>
      </c>
      <c r="O3" s="12" t="s">
        <v>362</v>
      </c>
    </row>
    <row r="4" spans="1:15" s="13" customFormat="1" ht="15" customHeight="1">
      <c r="A4" s="5">
        <v>2</v>
      </c>
      <c r="B4" s="6" t="s">
        <v>128</v>
      </c>
      <c r="C4" s="71" t="s">
        <v>260</v>
      </c>
      <c r="D4" s="61">
        <v>252</v>
      </c>
      <c r="E4" s="8">
        <v>358532</v>
      </c>
      <c r="F4" s="9">
        <f t="shared" si="0"/>
        <v>1422.7460317460318</v>
      </c>
      <c r="G4" s="8"/>
      <c r="H4" s="10">
        <f t="shared" si="1"/>
        <v>358532</v>
      </c>
      <c r="I4" s="56">
        <v>8.2</v>
      </c>
      <c r="J4" s="60"/>
      <c r="K4" s="8">
        <v>176</v>
      </c>
      <c r="L4" s="71" t="s">
        <v>338</v>
      </c>
      <c r="M4" s="8">
        <v>7674</v>
      </c>
      <c r="N4" s="11">
        <f t="shared" si="2"/>
        <v>93.2785592935918</v>
      </c>
      <c r="O4" s="12" t="s">
        <v>363</v>
      </c>
    </row>
    <row r="5" spans="1:15" s="13" customFormat="1" ht="15" customHeight="1">
      <c r="A5" s="5">
        <v>3</v>
      </c>
      <c r="B5" s="6" t="s">
        <v>89</v>
      </c>
      <c r="C5" s="71" t="s">
        <v>246</v>
      </c>
      <c r="D5" s="8">
        <v>262</v>
      </c>
      <c r="E5" s="8">
        <v>335699</v>
      </c>
      <c r="F5" s="9">
        <f t="shared" si="0"/>
        <v>1281.293893129771</v>
      </c>
      <c r="G5" s="8"/>
      <c r="H5" s="10">
        <f t="shared" si="1"/>
        <v>335699</v>
      </c>
      <c r="I5" s="56">
        <v>10.6</v>
      </c>
      <c r="J5" s="60"/>
      <c r="K5" s="8">
        <v>625</v>
      </c>
      <c r="L5" s="71" t="s">
        <v>339</v>
      </c>
      <c r="M5" s="8">
        <v>7144</v>
      </c>
      <c r="N5" s="11">
        <f t="shared" si="2"/>
        <v>87.33814297273179</v>
      </c>
      <c r="O5" s="12" t="s">
        <v>364</v>
      </c>
    </row>
    <row r="6" spans="1:15" s="13" customFormat="1" ht="15" customHeight="1">
      <c r="A6" s="5">
        <v>4</v>
      </c>
      <c r="B6" s="70" t="s">
        <v>90</v>
      </c>
      <c r="C6" s="71" t="s">
        <v>277</v>
      </c>
      <c r="D6" s="8">
        <v>235</v>
      </c>
      <c r="E6" s="8">
        <v>305797</v>
      </c>
      <c r="F6" s="9">
        <f t="shared" si="0"/>
        <v>1301.263829787234</v>
      </c>
      <c r="G6" s="8"/>
      <c r="H6" s="10">
        <f t="shared" si="1"/>
        <v>305797</v>
      </c>
      <c r="I6" s="56">
        <v>4.4</v>
      </c>
      <c r="J6" s="60"/>
      <c r="K6" s="73" t="s">
        <v>217</v>
      </c>
      <c r="L6" s="71" t="s">
        <v>340</v>
      </c>
      <c r="M6" s="8">
        <v>7498</v>
      </c>
      <c r="N6" s="11">
        <f t="shared" si="2"/>
        <v>79.55859894319751</v>
      </c>
      <c r="O6" s="12" t="s">
        <v>365</v>
      </c>
    </row>
    <row r="7" spans="1:15" s="13" customFormat="1" ht="15" customHeight="1">
      <c r="A7" s="5">
        <v>5</v>
      </c>
      <c r="B7" s="70" t="s">
        <v>129</v>
      </c>
      <c r="C7" s="71" t="s">
        <v>276</v>
      </c>
      <c r="D7" s="8">
        <v>248</v>
      </c>
      <c r="E7" s="8">
        <v>287322</v>
      </c>
      <c r="F7" s="9">
        <f t="shared" si="0"/>
        <v>1158.5564516129032</v>
      </c>
      <c r="G7" s="8"/>
      <c r="H7" s="10">
        <f t="shared" si="1"/>
        <v>287322</v>
      </c>
      <c r="I7" s="56">
        <v>9.4</v>
      </c>
      <c r="J7" s="60"/>
      <c r="K7" s="8">
        <v>820</v>
      </c>
      <c r="L7" s="71" t="s">
        <v>341</v>
      </c>
      <c r="M7" s="8">
        <v>6427</v>
      </c>
      <c r="N7" s="11">
        <f t="shared" si="2"/>
        <v>74.75199483826655</v>
      </c>
      <c r="O7" s="12" t="s">
        <v>366</v>
      </c>
    </row>
    <row r="8" spans="1:15" s="13" customFormat="1" ht="15" customHeight="1">
      <c r="A8" s="5">
        <v>6</v>
      </c>
      <c r="B8" s="6" t="s">
        <v>130</v>
      </c>
      <c r="C8" s="71" t="s">
        <v>229</v>
      </c>
      <c r="D8" s="8">
        <v>227</v>
      </c>
      <c r="E8" s="8">
        <v>284464</v>
      </c>
      <c r="F8" s="9">
        <f t="shared" si="0"/>
        <v>1253.1453744493392</v>
      </c>
      <c r="G8" s="8"/>
      <c r="H8" s="10">
        <f t="shared" si="1"/>
        <v>284464</v>
      </c>
      <c r="I8" s="56">
        <v>0.9</v>
      </c>
      <c r="J8" s="60"/>
      <c r="K8" s="73" t="s">
        <v>217</v>
      </c>
      <c r="L8" s="71" t="s">
        <v>342</v>
      </c>
      <c r="M8" s="8">
        <v>6796</v>
      </c>
      <c r="N8" s="11">
        <f t="shared" si="2"/>
        <v>74.00843464709509</v>
      </c>
      <c r="O8" s="12" t="s">
        <v>367</v>
      </c>
    </row>
    <row r="9" spans="1:15" s="13" customFormat="1" ht="15" customHeight="1">
      <c r="A9" s="5">
        <v>7</v>
      </c>
      <c r="B9" s="6" t="s">
        <v>84</v>
      </c>
      <c r="C9" s="71" t="s">
        <v>243</v>
      </c>
      <c r="D9" s="8">
        <v>209</v>
      </c>
      <c r="E9" s="8">
        <v>243053</v>
      </c>
      <c r="F9" s="9">
        <f t="shared" si="0"/>
        <v>1162.933014354067</v>
      </c>
      <c r="G9" s="8"/>
      <c r="H9" s="10">
        <f t="shared" si="1"/>
        <v>243053</v>
      </c>
      <c r="I9" s="56">
        <v>6.3</v>
      </c>
      <c r="J9" s="60"/>
      <c r="K9" s="8">
        <v>423</v>
      </c>
      <c r="L9" s="71" t="s">
        <v>343</v>
      </c>
      <c r="M9" s="8">
        <v>7872</v>
      </c>
      <c r="N9" s="11">
        <f t="shared" si="2"/>
        <v>63.23461691560409</v>
      </c>
      <c r="O9" s="12" t="s">
        <v>368</v>
      </c>
    </row>
    <row r="10" spans="1:15" s="13" customFormat="1" ht="15" customHeight="1">
      <c r="A10" s="5">
        <v>8</v>
      </c>
      <c r="B10" s="6" t="s">
        <v>88</v>
      </c>
      <c r="C10" s="71" t="s">
        <v>239</v>
      </c>
      <c r="D10" s="8">
        <v>171</v>
      </c>
      <c r="E10" s="8">
        <v>216703</v>
      </c>
      <c r="F10" s="9">
        <f t="shared" si="0"/>
        <v>1267.2690058479532</v>
      </c>
      <c r="G10" s="8"/>
      <c r="H10" s="10">
        <f t="shared" si="1"/>
        <v>216703</v>
      </c>
      <c r="I10" s="56">
        <v>8.1</v>
      </c>
      <c r="J10" s="60"/>
      <c r="K10" s="8">
        <v>20</v>
      </c>
      <c r="L10" s="71" t="s">
        <v>344</v>
      </c>
      <c r="M10" s="8">
        <v>7560</v>
      </c>
      <c r="N10" s="11">
        <f t="shared" si="2"/>
        <v>56.379189680695795</v>
      </c>
      <c r="O10" s="12" t="s">
        <v>369</v>
      </c>
    </row>
    <row r="11" spans="1:15" s="13" customFormat="1" ht="15" customHeight="1">
      <c r="A11" s="5">
        <v>9</v>
      </c>
      <c r="B11" s="6" t="s">
        <v>86</v>
      </c>
      <c r="C11" s="71" t="s">
        <v>244</v>
      </c>
      <c r="D11" s="8">
        <v>131</v>
      </c>
      <c r="E11" s="8">
        <v>160853</v>
      </c>
      <c r="F11" s="9">
        <f t="shared" si="0"/>
        <v>1227.8854961832062</v>
      </c>
      <c r="G11" s="8"/>
      <c r="H11" s="10">
        <f t="shared" si="1"/>
        <v>160853</v>
      </c>
      <c r="I11" s="56">
        <v>3.6</v>
      </c>
      <c r="J11" s="60"/>
      <c r="K11" s="8">
        <v>360</v>
      </c>
      <c r="L11" s="71" t="s">
        <v>345</v>
      </c>
      <c r="M11" s="8">
        <v>2142</v>
      </c>
      <c r="N11" s="11">
        <f t="shared" si="2"/>
        <v>41.84880595888825</v>
      </c>
      <c r="O11" s="76" t="s">
        <v>370</v>
      </c>
    </row>
    <row r="12" spans="1:16" s="13" customFormat="1" ht="15" customHeight="1">
      <c r="A12" s="14"/>
      <c r="B12" s="14"/>
      <c r="C12" s="14"/>
      <c r="D12" s="14"/>
      <c r="E12" s="14"/>
      <c r="F12" s="15"/>
      <c r="G12" s="14"/>
      <c r="H12" s="14"/>
      <c r="I12" s="57"/>
      <c r="J12" s="57"/>
      <c r="K12" s="14"/>
      <c r="L12" s="14"/>
      <c r="M12" s="14"/>
      <c r="N12" s="14"/>
      <c r="O12" s="16"/>
      <c r="P12" s="14"/>
    </row>
    <row r="13" spans="1:16" s="13" customFormat="1" ht="15" customHeight="1">
      <c r="A13" s="14"/>
      <c r="B13" s="14"/>
      <c r="C13" s="14"/>
      <c r="D13" s="14"/>
      <c r="E13" s="14"/>
      <c r="F13" s="15"/>
      <c r="G13" s="14"/>
      <c r="H13" s="14"/>
      <c r="I13" s="57"/>
      <c r="J13" s="57"/>
      <c r="K13" s="14"/>
      <c r="L13" s="14"/>
      <c r="M13" s="14"/>
      <c r="N13" s="14"/>
      <c r="O13" s="14"/>
      <c r="P13" s="14"/>
    </row>
    <row r="14" spans="1:16" ht="15" customHeight="1">
      <c r="A14" s="17"/>
      <c r="B14" s="17"/>
      <c r="C14" s="17"/>
      <c r="D14" s="17"/>
      <c r="E14" s="17"/>
      <c r="F14" s="18"/>
      <c r="G14" s="17"/>
      <c r="H14" s="17"/>
      <c r="I14" s="58"/>
      <c r="J14" s="58"/>
      <c r="K14" s="17"/>
      <c r="L14" s="17"/>
      <c r="M14" s="17"/>
      <c r="N14" s="17"/>
      <c r="O14" s="17"/>
      <c r="P14" s="17"/>
    </row>
    <row r="15" spans="1:16" ht="15" customHeight="1">
      <c r="A15" s="17"/>
      <c r="B15" s="17"/>
      <c r="C15" s="17"/>
      <c r="D15" s="17"/>
      <c r="E15" s="17"/>
      <c r="F15" s="18"/>
      <c r="G15" s="17"/>
      <c r="H15" s="17"/>
      <c r="I15" s="58"/>
      <c r="J15" s="58"/>
      <c r="K15" s="17"/>
      <c r="L15" s="17"/>
      <c r="M15" s="17"/>
      <c r="N15" s="17"/>
      <c r="O15" s="17"/>
      <c r="P15" s="17"/>
    </row>
    <row r="16" spans="1:16" ht="15" customHeight="1">
      <c r="A16" s="17"/>
      <c r="B16" s="17"/>
      <c r="C16" s="17"/>
      <c r="D16" s="17"/>
      <c r="E16" s="17"/>
      <c r="F16" s="18"/>
      <c r="G16" s="17"/>
      <c r="H16" s="17"/>
      <c r="I16" s="58"/>
      <c r="J16" s="58"/>
      <c r="K16" s="17"/>
      <c r="L16" s="17"/>
      <c r="M16" s="17"/>
      <c r="N16" s="17"/>
      <c r="O16" s="17"/>
      <c r="P16" s="17"/>
    </row>
    <row r="17" spans="1:16" ht="15" customHeight="1">
      <c r="A17" s="17"/>
      <c r="B17" s="17"/>
      <c r="C17" s="17"/>
      <c r="D17" s="17"/>
      <c r="E17" s="17"/>
      <c r="F17" s="18"/>
      <c r="G17" s="17"/>
      <c r="H17" s="17"/>
      <c r="I17" s="58"/>
      <c r="J17" s="58"/>
      <c r="K17" s="17"/>
      <c r="L17" s="17"/>
      <c r="M17" s="17"/>
      <c r="N17" s="17"/>
      <c r="O17" s="17"/>
      <c r="P17" s="17"/>
    </row>
    <row r="18" spans="9:10" ht="12.75">
      <c r="I18" s="58"/>
      <c r="J18" s="58"/>
    </row>
    <row r="24" ht="12.75">
      <c r="B24" s="14"/>
    </row>
  </sheetData>
  <sheetProtection/>
  <mergeCells count="1">
    <mergeCell ref="A1:O1"/>
  </mergeCells>
  <printOptions horizontalCentered="1"/>
  <pageMargins left="0.5" right="0.5" top="0.5" bottom="0.5" header="0.5" footer="0.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1"/>
  </sheetPr>
  <dimension ref="A1:S37"/>
  <sheetViews>
    <sheetView zoomScalePageLayoutView="0" workbookViewId="0" topLeftCell="A1">
      <selection activeCell="A1" sqref="A1:S1"/>
    </sheetView>
  </sheetViews>
  <sheetFormatPr defaultColWidth="9.140625" defaultRowHeight="12.75"/>
  <cols>
    <col min="1" max="1" width="4.7109375" style="19" customWidth="1"/>
    <col min="2" max="2" width="7.8515625" style="19" customWidth="1"/>
    <col min="3" max="3" width="7.7109375" style="19" customWidth="1"/>
    <col min="4" max="4" width="4.421875" style="19" customWidth="1"/>
    <col min="5" max="5" width="3.8515625" style="19" customWidth="1"/>
    <col min="6" max="6" width="6.28125" style="19" customWidth="1"/>
    <col min="7" max="7" width="5.8515625" style="19" customWidth="1"/>
    <col min="8" max="8" width="6.00390625" style="20" customWidth="1"/>
    <col min="9" max="9" width="6.00390625" style="19" customWidth="1"/>
    <col min="10" max="10" width="5.8515625" style="19" customWidth="1"/>
    <col min="11" max="11" width="6.421875" style="19" customWidth="1"/>
    <col min="12" max="12" width="5.8515625" style="19" customWidth="1"/>
    <col min="13" max="14" width="6.421875" style="19" customWidth="1"/>
    <col min="15" max="15" width="4.8515625" style="19" customWidth="1"/>
    <col min="16" max="16" width="8.7109375" style="19" customWidth="1"/>
    <col min="17" max="17" width="5.00390625" style="19" customWidth="1"/>
    <col min="18" max="18" width="5.7109375" style="19" customWidth="1"/>
    <col min="19" max="19" width="27.7109375" style="19" customWidth="1"/>
    <col min="20" max="16384" width="9.140625" style="19" customWidth="1"/>
  </cols>
  <sheetData>
    <row r="1" spans="1:19" s="49" customFormat="1" ht="19.5" customHeight="1">
      <c r="A1" s="81" t="s">
        <v>54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</row>
    <row r="2" spans="1:19" s="4" customFormat="1" ht="30" customHeight="1">
      <c r="A2" s="2" t="s">
        <v>22</v>
      </c>
      <c r="B2" s="2" t="s">
        <v>0</v>
      </c>
      <c r="C2" s="2" t="s">
        <v>1</v>
      </c>
      <c r="D2" s="2" t="s">
        <v>18</v>
      </c>
      <c r="E2" s="2" t="s">
        <v>20</v>
      </c>
      <c r="F2" s="55" t="s">
        <v>42</v>
      </c>
      <c r="G2" s="2" t="s">
        <v>2</v>
      </c>
      <c r="H2" s="3" t="s">
        <v>3</v>
      </c>
      <c r="I2" s="2" t="s">
        <v>21</v>
      </c>
      <c r="J2" s="2" t="s">
        <v>4</v>
      </c>
      <c r="K2" s="2" t="s">
        <v>19</v>
      </c>
      <c r="L2" s="2" t="s">
        <v>5</v>
      </c>
      <c r="M2" s="55" t="s">
        <v>40</v>
      </c>
      <c r="N2" s="55" t="s">
        <v>41</v>
      </c>
      <c r="O2" s="2" t="s">
        <v>6</v>
      </c>
      <c r="P2" s="2" t="s">
        <v>7</v>
      </c>
      <c r="Q2" s="2" t="s">
        <v>8</v>
      </c>
      <c r="R2" s="2" t="s">
        <v>37</v>
      </c>
      <c r="S2" s="2" t="s">
        <v>17</v>
      </c>
    </row>
    <row r="3" spans="1:19" s="13" customFormat="1" ht="15" customHeight="1">
      <c r="A3" s="84">
        <v>1</v>
      </c>
      <c r="B3" s="86" t="s">
        <v>83</v>
      </c>
      <c r="C3" s="90" t="s">
        <v>242</v>
      </c>
      <c r="D3" s="7">
        <v>1.3</v>
      </c>
      <c r="E3" s="7">
        <v>1</v>
      </c>
      <c r="F3" s="8">
        <v>34</v>
      </c>
      <c r="G3" s="8">
        <v>16351</v>
      </c>
      <c r="H3" s="9">
        <f aca="true" t="shared" si="0" ref="H3:H8">G3/F3</f>
        <v>480.9117647058824</v>
      </c>
      <c r="I3" s="8">
        <f>E3*G3</f>
        <v>16351</v>
      </c>
      <c r="J3" s="8">
        <v>19</v>
      </c>
      <c r="K3" s="24">
        <f>I3+J3*1000</f>
        <v>35351</v>
      </c>
      <c r="L3" s="92">
        <v>39043</v>
      </c>
      <c r="M3" s="62">
        <v>12.9</v>
      </c>
      <c r="N3" s="59"/>
      <c r="O3" s="8">
        <v>1352</v>
      </c>
      <c r="P3" s="71" t="s">
        <v>526</v>
      </c>
      <c r="Q3" s="8">
        <v>970</v>
      </c>
      <c r="R3" s="82">
        <f>L3/MAX($L$3:$L$4)*100</f>
        <v>100</v>
      </c>
      <c r="S3" s="76" t="s">
        <v>568</v>
      </c>
    </row>
    <row r="4" spans="1:19" s="13" customFormat="1" ht="15" customHeight="1">
      <c r="A4" s="85"/>
      <c r="B4" s="87"/>
      <c r="C4" s="91"/>
      <c r="D4" s="7">
        <v>10</v>
      </c>
      <c r="E4" s="7">
        <v>10</v>
      </c>
      <c r="F4" s="8">
        <v>1</v>
      </c>
      <c r="G4" s="8">
        <v>269</v>
      </c>
      <c r="H4" s="9">
        <f t="shared" si="0"/>
        <v>269</v>
      </c>
      <c r="I4" s="8">
        <f>E4*G4</f>
        <v>2690</v>
      </c>
      <c r="J4" s="8">
        <v>1</v>
      </c>
      <c r="K4" s="24">
        <v>3692</v>
      </c>
      <c r="L4" s="93"/>
      <c r="M4" s="62">
        <v>53.8</v>
      </c>
      <c r="N4" s="59"/>
      <c r="O4" s="73">
        <v>1351</v>
      </c>
      <c r="P4" s="71" t="s">
        <v>501</v>
      </c>
      <c r="Q4" s="8">
        <v>296</v>
      </c>
      <c r="R4" s="83"/>
      <c r="S4" s="76" t="s">
        <v>582</v>
      </c>
    </row>
    <row r="5" spans="1:19" ht="15" customHeight="1">
      <c r="A5" s="84">
        <v>2</v>
      </c>
      <c r="B5" s="88" t="s">
        <v>88</v>
      </c>
      <c r="C5" s="90" t="s">
        <v>247</v>
      </c>
      <c r="D5" s="7">
        <v>1.3</v>
      </c>
      <c r="E5" s="7">
        <v>1</v>
      </c>
      <c r="F5" s="8">
        <v>25</v>
      </c>
      <c r="G5" s="8">
        <v>10112</v>
      </c>
      <c r="H5" s="9">
        <f t="shared" si="0"/>
        <v>404.48</v>
      </c>
      <c r="I5" s="8">
        <v>10112</v>
      </c>
      <c r="J5" s="8">
        <v>17</v>
      </c>
      <c r="K5" s="24">
        <f>I5+J5*1000</f>
        <v>27112</v>
      </c>
      <c r="L5" s="92">
        <v>35436</v>
      </c>
      <c r="M5" s="62">
        <v>22</v>
      </c>
      <c r="N5" s="59"/>
      <c r="O5" s="73" t="s">
        <v>217</v>
      </c>
      <c r="P5" s="71" t="s">
        <v>426</v>
      </c>
      <c r="Q5" s="8">
        <v>713</v>
      </c>
      <c r="R5" s="82">
        <v>91</v>
      </c>
      <c r="S5" s="12" t="s">
        <v>569</v>
      </c>
    </row>
    <row r="6" spans="1:19" ht="15" customHeight="1">
      <c r="A6" s="85"/>
      <c r="B6" s="89"/>
      <c r="C6" s="91"/>
      <c r="D6" s="7">
        <v>2.3</v>
      </c>
      <c r="E6" s="7">
        <v>2</v>
      </c>
      <c r="F6" s="8">
        <v>5</v>
      </c>
      <c r="G6" s="8">
        <v>1662</v>
      </c>
      <c r="H6" s="9">
        <f t="shared" si="0"/>
        <v>332.4</v>
      </c>
      <c r="I6" s="8">
        <v>3324</v>
      </c>
      <c r="J6" s="8">
        <v>5</v>
      </c>
      <c r="K6" s="24">
        <v>8324</v>
      </c>
      <c r="L6" s="93"/>
      <c r="M6" s="62">
        <v>44.6</v>
      </c>
      <c r="N6" s="59"/>
      <c r="O6" s="73" t="s">
        <v>217</v>
      </c>
      <c r="P6" s="71" t="s">
        <v>580</v>
      </c>
      <c r="Q6" s="8">
        <v>538</v>
      </c>
      <c r="R6" s="83"/>
      <c r="S6" s="76" t="s">
        <v>581</v>
      </c>
    </row>
    <row r="7" spans="1:19" ht="15" customHeight="1">
      <c r="A7" s="5">
        <v>3</v>
      </c>
      <c r="B7" s="70" t="s">
        <v>89</v>
      </c>
      <c r="C7" s="71" t="s">
        <v>246</v>
      </c>
      <c r="D7" s="7">
        <v>1.3</v>
      </c>
      <c r="E7" s="7">
        <v>1</v>
      </c>
      <c r="F7" s="8">
        <v>18</v>
      </c>
      <c r="G7" s="8">
        <v>5531</v>
      </c>
      <c r="H7" s="9">
        <f t="shared" si="0"/>
        <v>307.27777777777777</v>
      </c>
      <c r="I7" s="8">
        <v>5531</v>
      </c>
      <c r="J7" s="8">
        <v>11</v>
      </c>
      <c r="K7" s="24">
        <v>16531</v>
      </c>
      <c r="L7" s="10">
        <f>K7</f>
        <v>16531</v>
      </c>
      <c r="M7" s="62">
        <v>0</v>
      </c>
      <c r="N7" s="59"/>
      <c r="O7" s="8">
        <v>625</v>
      </c>
      <c r="P7" s="71" t="s">
        <v>566</v>
      </c>
      <c r="Q7" s="8">
        <v>722</v>
      </c>
      <c r="R7" s="11">
        <v>42</v>
      </c>
      <c r="S7" s="12" t="s">
        <v>570</v>
      </c>
    </row>
    <row r="8" spans="1:19" ht="15" customHeight="1">
      <c r="A8" s="5">
        <v>4</v>
      </c>
      <c r="B8" s="70" t="s">
        <v>313</v>
      </c>
      <c r="C8" s="71" t="s">
        <v>274</v>
      </c>
      <c r="D8" s="7">
        <v>1.3</v>
      </c>
      <c r="E8" s="7">
        <v>1</v>
      </c>
      <c r="F8" s="8">
        <v>16</v>
      </c>
      <c r="G8" s="8">
        <v>3013</v>
      </c>
      <c r="H8" s="9">
        <f t="shared" si="0"/>
        <v>188.3125</v>
      </c>
      <c r="I8" s="8">
        <v>3013</v>
      </c>
      <c r="J8" s="8">
        <v>8</v>
      </c>
      <c r="K8" s="24">
        <v>11013</v>
      </c>
      <c r="L8" s="10">
        <f>K8</f>
        <v>11013</v>
      </c>
      <c r="M8" s="62">
        <v>0</v>
      </c>
      <c r="N8" s="59"/>
      <c r="O8" s="8">
        <v>80</v>
      </c>
      <c r="P8" s="71" t="s">
        <v>579</v>
      </c>
      <c r="Q8" s="8">
        <v>293</v>
      </c>
      <c r="R8" s="11">
        <v>28</v>
      </c>
      <c r="S8" s="12" t="s">
        <v>571</v>
      </c>
    </row>
    <row r="9" spans="1:19" ht="15" customHeight="1">
      <c r="A9" s="5">
        <v>5</v>
      </c>
      <c r="B9" s="70" t="s">
        <v>115</v>
      </c>
      <c r="C9" s="71" t="s">
        <v>249</v>
      </c>
      <c r="D9" s="7">
        <v>1.3</v>
      </c>
      <c r="E9" s="7">
        <v>1</v>
      </c>
      <c r="F9" s="8">
        <v>10</v>
      </c>
      <c r="G9" s="8">
        <v>2007</v>
      </c>
      <c r="H9" s="9">
        <f>G9/F9</f>
        <v>200.7</v>
      </c>
      <c r="I9" s="8">
        <v>2007</v>
      </c>
      <c r="J9" s="8">
        <v>8</v>
      </c>
      <c r="K9" s="24">
        <v>10007</v>
      </c>
      <c r="L9" s="10">
        <f>K9</f>
        <v>10007</v>
      </c>
      <c r="M9" s="62">
        <v>10.5</v>
      </c>
      <c r="N9" s="59"/>
      <c r="O9" s="8">
        <v>250</v>
      </c>
      <c r="P9" s="71" t="s">
        <v>567</v>
      </c>
      <c r="Q9" s="8">
        <v>337</v>
      </c>
      <c r="R9" s="11">
        <v>26</v>
      </c>
      <c r="S9" s="12" t="s">
        <v>572</v>
      </c>
    </row>
    <row r="10" spans="1:19" ht="15" customHeight="1">
      <c r="A10" s="5">
        <v>6</v>
      </c>
      <c r="B10" s="6" t="s">
        <v>101</v>
      </c>
      <c r="C10" s="71" t="s">
        <v>253</v>
      </c>
      <c r="D10" s="7">
        <v>1.3</v>
      </c>
      <c r="E10" s="7">
        <v>1</v>
      </c>
      <c r="F10" s="8">
        <v>5</v>
      </c>
      <c r="G10" s="8">
        <v>477</v>
      </c>
      <c r="H10" s="9">
        <f>G10/F10</f>
        <v>95.4</v>
      </c>
      <c r="I10" s="8">
        <f>E10*G10</f>
        <v>477</v>
      </c>
      <c r="J10" s="8">
        <v>3</v>
      </c>
      <c r="K10" s="24">
        <f>I10+J10*1000</f>
        <v>3477</v>
      </c>
      <c r="L10" s="10">
        <f>K10</f>
        <v>3477</v>
      </c>
      <c r="M10" s="62">
        <v>5.4</v>
      </c>
      <c r="N10" s="59"/>
      <c r="O10" s="8">
        <v>200</v>
      </c>
      <c r="P10" s="71" t="s">
        <v>160</v>
      </c>
      <c r="Q10" s="8">
        <v>172</v>
      </c>
      <c r="R10" s="11">
        <v>9</v>
      </c>
      <c r="S10" s="12" t="s">
        <v>573</v>
      </c>
    </row>
    <row r="11" spans="1:18" ht="15" customHeight="1">
      <c r="A11" s="17"/>
      <c r="B11" s="17"/>
      <c r="C11" s="17"/>
      <c r="D11" s="17"/>
      <c r="E11" s="17"/>
      <c r="F11" s="17"/>
      <c r="G11" s="17"/>
      <c r="H11" s="18"/>
      <c r="I11" s="17"/>
      <c r="J11" s="17"/>
      <c r="K11" s="17"/>
      <c r="L11" s="17"/>
      <c r="M11" s="17"/>
      <c r="N11" s="17"/>
      <c r="O11" s="17"/>
      <c r="P11" s="17"/>
      <c r="Q11" s="17"/>
      <c r="R11" s="17"/>
    </row>
    <row r="12" spans="1:18" ht="15" customHeight="1">
      <c r="A12" s="17"/>
      <c r="B12" s="17"/>
      <c r="C12" s="17"/>
      <c r="D12" s="17"/>
      <c r="E12" s="17"/>
      <c r="F12" s="17"/>
      <c r="G12" s="17"/>
      <c r="H12" s="18"/>
      <c r="I12" s="17"/>
      <c r="J12" s="17"/>
      <c r="K12" s="17"/>
      <c r="L12" s="17"/>
      <c r="M12" s="17"/>
      <c r="N12" s="17"/>
      <c r="O12" s="17"/>
      <c r="P12" s="17"/>
      <c r="Q12" s="17"/>
      <c r="R12" s="17"/>
    </row>
    <row r="13" spans="1:18" ht="15" customHeight="1">
      <c r="A13" s="17"/>
      <c r="B13" s="17"/>
      <c r="C13" s="17"/>
      <c r="D13" s="17"/>
      <c r="E13" s="17"/>
      <c r="F13" s="17"/>
      <c r="G13" s="17"/>
      <c r="H13" s="18"/>
      <c r="I13" s="17"/>
      <c r="J13" s="17"/>
      <c r="K13" s="17"/>
      <c r="L13" s="17"/>
      <c r="M13" s="17"/>
      <c r="N13" s="17"/>
      <c r="O13" s="17"/>
      <c r="P13" s="17"/>
      <c r="Q13" s="17"/>
      <c r="R13" s="17"/>
    </row>
    <row r="14" spans="1:18" ht="12.75">
      <c r="A14" s="17"/>
      <c r="B14" s="17"/>
      <c r="C14" s="17"/>
      <c r="D14" s="17"/>
      <c r="E14" s="17"/>
      <c r="F14" s="17"/>
      <c r="G14" s="17"/>
      <c r="H14" s="18"/>
      <c r="I14" s="17"/>
      <c r="J14" s="17"/>
      <c r="K14" s="17"/>
      <c r="L14" s="17"/>
      <c r="M14" s="17"/>
      <c r="N14" s="17"/>
      <c r="O14" s="17"/>
      <c r="P14" s="17"/>
      <c r="Q14" s="17"/>
      <c r="R14" s="17"/>
    </row>
    <row r="27" spans="13:14" ht="12.75">
      <c r="M27" s="14"/>
      <c r="N27" s="14"/>
    </row>
    <row r="28" spans="13:14" ht="12.75">
      <c r="M28" s="17"/>
      <c r="N28" s="17"/>
    </row>
    <row r="29" spans="13:14" ht="12.75">
      <c r="M29" s="17"/>
      <c r="N29" s="17"/>
    </row>
    <row r="30" spans="13:14" ht="12.75">
      <c r="M30" s="17"/>
      <c r="N30" s="17"/>
    </row>
    <row r="31" spans="13:14" ht="12.75">
      <c r="M31" s="17"/>
      <c r="N31" s="17"/>
    </row>
    <row r="32" spans="13:14" ht="12.75">
      <c r="M32" s="17"/>
      <c r="N32" s="17"/>
    </row>
    <row r="33" spans="13:14" ht="12.75">
      <c r="M33" s="17"/>
      <c r="N33" s="17"/>
    </row>
    <row r="34" spans="13:14" ht="12.75">
      <c r="M34" s="17"/>
      <c r="N34" s="17"/>
    </row>
    <row r="35" spans="13:14" ht="12.75">
      <c r="M35" s="17"/>
      <c r="N35" s="17"/>
    </row>
    <row r="36" spans="13:14" ht="12.75">
      <c r="M36" s="17"/>
      <c r="N36" s="17"/>
    </row>
    <row r="37" spans="13:14" ht="12.75">
      <c r="M37" s="17"/>
      <c r="N37" s="17"/>
    </row>
  </sheetData>
  <sheetProtection/>
  <mergeCells count="11">
    <mergeCell ref="L5:L6"/>
    <mergeCell ref="R3:R4"/>
    <mergeCell ref="R5:R6"/>
    <mergeCell ref="A1:S1"/>
    <mergeCell ref="A3:A4"/>
    <mergeCell ref="A5:A6"/>
    <mergeCell ref="B3:B4"/>
    <mergeCell ref="B5:B6"/>
    <mergeCell ref="C3:C4"/>
    <mergeCell ref="C5:C6"/>
    <mergeCell ref="L3:L4"/>
  </mergeCells>
  <printOptions horizontalCentered="1"/>
  <pageMargins left="0.5" right="0.5" top="0.5" bottom="0.5" header="0.5" footer="0.5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1"/>
  </sheetPr>
  <dimension ref="A1:R166"/>
  <sheetViews>
    <sheetView zoomScalePageLayoutView="0" workbookViewId="0" topLeftCell="A1">
      <selection activeCell="A1" sqref="A1:M1"/>
    </sheetView>
  </sheetViews>
  <sheetFormatPr defaultColWidth="9.140625" defaultRowHeight="12.75"/>
  <cols>
    <col min="1" max="1" width="4.7109375" style="35" customWidth="1"/>
    <col min="2" max="2" width="10.7109375" style="35" customWidth="1"/>
    <col min="3" max="12" width="7.28125" style="35" customWidth="1"/>
    <col min="13" max="13" width="7.28125" style="41" customWidth="1"/>
    <col min="14" max="14" width="8.8515625" style="35" customWidth="1"/>
    <col min="15" max="16384" width="9.140625" style="19" customWidth="1"/>
  </cols>
  <sheetData>
    <row r="1" spans="1:14" s="49" customFormat="1" ht="19.5" customHeight="1">
      <c r="A1" s="81" t="s">
        <v>55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50"/>
    </row>
    <row r="2" spans="1:14" ht="30" customHeight="1">
      <c r="A2" s="25" t="s">
        <v>22</v>
      </c>
      <c r="B2" s="25" t="s">
        <v>0</v>
      </c>
      <c r="C2" s="2" t="s">
        <v>10</v>
      </c>
      <c r="D2" s="25" t="s">
        <v>43</v>
      </c>
      <c r="E2" s="25" t="s">
        <v>11</v>
      </c>
      <c r="F2" s="25" t="s">
        <v>23</v>
      </c>
      <c r="G2" s="25" t="s">
        <v>12</v>
      </c>
      <c r="H2" s="25" t="s">
        <v>13</v>
      </c>
      <c r="I2" s="26" t="s">
        <v>14</v>
      </c>
      <c r="J2" s="2" t="s">
        <v>24</v>
      </c>
      <c r="K2" s="27" t="s">
        <v>26</v>
      </c>
      <c r="L2" s="27" t="s">
        <v>27</v>
      </c>
      <c r="M2" s="28" t="s">
        <v>16</v>
      </c>
      <c r="N2" s="29" t="s">
        <v>9</v>
      </c>
    </row>
    <row r="3" spans="1:13" ht="15" customHeight="1">
      <c r="A3" s="5">
        <v>1</v>
      </c>
      <c r="B3" s="70" t="s">
        <v>83</v>
      </c>
      <c r="C3" s="30">
        <v>100</v>
      </c>
      <c r="D3" s="69"/>
      <c r="E3" s="30"/>
      <c r="F3" s="31"/>
      <c r="G3" s="31">
        <v>59</v>
      </c>
      <c r="H3" s="31"/>
      <c r="I3" s="32"/>
      <c r="J3" s="37">
        <v>100</v>
      </c>
      <c r="K3" s="32"/>
      <c r="L3" s="33">
        <v>100</v>
      </c>
      <c r="M3" s="34">
        <f aca="true" t="shared" si="0" ref="M3:M34">SUM(C3:L3)</f>
        <v>359</v>
      </c>
    </row>
    <row r="4" spans="1:13" ht="15" customHeight="1">
      <c r="A4" s="5">
        <v>2</v>
      </c>
      <c r="B4" s="70" t="s">
        <v>88</v>
      </c>
      <c r="C4" s="30">
        <v>56</v>
      </c>
      <c r="D4" s="69"/>
      <c r="E4" s="30"/>
      <c r="F4" s="31"/>
      <c r="G4" s="31">
        <v>41</v>
      </c>
      <c r="H4" s="31"/>
      <c r="I4" s="32"/>
      <c r="J4" s="30">
        <v>69</v>
      </c>
      <c r="K4" s="32"/>
      <c r="L4" s="33">
        <v>91</v>
      </c>
      <c r="M4" s="34">
        <f t="shared" si="0"/>
        <v>257</v>
      </c>
    </row>
    <row r="5" spans="1:13" ht="15" customHeight="1">
      <c r="A5" s="5">
        <v>3</v>
      </c>
      <c r="B5" s="70" t="s">
        <v>89</v>
      </c>
      <c r="C5" s="30">
        <v>87</v>
      </c>
      <c r="D5" s="69"/>
      <c r="E5" s="30"/>
      <c r="F5" s="31"/>
      <c r="G5" s="31">
        <v>44</v>
      </c>
      <c r="H5" s="31"/>
      <c r="I5" s="32"/>
      <c r="J5" s="30">
        <v>41</v>
      </c>
      <c r="K5" s="32"/>
      <c r="L5" s="33">
        <v>42</v>
      </c>
      <c r="M5" s="34">
        <f t="shared" si="0"/>
        <v>214</v>
      </c>
    </row>
    <row r="6" spans="1:13" ht="15" customHeight="1">
      <c r="A6" s="5">
        <v>4</v>
      </c>
      <c r="B6" s="70" t="s">
        <v>94</v>
      </c>
      <c r="C6" s="30"/>
      <c r="D6" s="69"/>
      <c r="E6" s="30"/>
      <c r="F6" s="31"/>
      <c r="G6" s="31"/>
      <c r="H6" s="31">
        <v>100</v>
      </c>
      <c r="I6" s="32"/>
      <c r="J6" s="30"/>
      <c r="K6" s="32">
        <v>23</v>
      </c>
      <c r="L6" s="33"/>
      <c r="M6" s="34">
        <f t="shared" si="0"/>
        <v>123</v>
      </c>
    </row>
    <row r="7" spans="1:13" ht="15" customHeight="1">
      <c r="A7" s="5">
        <v>5</v>
      </c>
      <c r="B7" s="70" t="s">
        <v>84</v>
      </c>
      <c r="C7" s="30">
        <v>63</v>
      </c>
      <c r="D7" s="69"/>
      <c r="E7" s="30"/>
      <c r="F7" s="31"/>
      <c r="G7" s="31">
        <v>58</v>
      </c>
      <c r="H7" s="31"/>
      <c r="I7" s="32"/>
      <c r="J7" s="30"/>
      <c r="K7" s="32"/>
      <c r="L7" s="33"/>
      <c r="M7" s="34">
        <f t="shared" si="0"/>
        <v>121</v>
      </c>
    </row>
    <row r="8" spans="1:14" ht="15" customHeight="1">
      <c r="A8" s="5">
        <v>6</v>
      </c>
      <c r="B8" s="70" t="s">
        <v>90</v>
      </c>
      <c r="C8" s="37">
        <v>80</v>
      </c>
      <c r="D8" s="46"/>
      <c r="E8" s="37"/>
      <c r="F8" s="38"/>
      <c r="G8" s="38">
        <v>37</v>
      </c>
      <c r="H8" s="38"/>
      <c r="I8" s="39"/>
      <c r="J8" s="37"/>
      <c r="K8" s="39"/>
      <c r="L8" s="36"/>
      <c r="M8" s="34">
        <f t="shared" si="0"/>
        <v>117</v>
      </c>
      <c r="N8" s="17"/>
    </row>
    <row r="9" spans="1:18" ht="15" customHeight="1">
      <c r="A9" s="5">
        <v>7</v>
      </c>
      <c r="B9" s="70" t="s">
        <v>57</v>
      </c>
      <c r="C9" s="30"/>
      <c r="D9" s="69">
        <v>12</v>
      </c>
      <c r="E9" s="30">
        <v>100</v>
      </c>
      <c r="F9" s="31"/>
      <c r="G9" s="31"/>
      <c r="H9" s="31"/>
      <c r="I9" s="32"/>
      <c r="J9" s="30"/>
      <c r="K9" s="39"/>
      <c r="L9" s="33"/>
      <c r="M9" s="34">
        <f t="shared" si="0"/>
        <v>112</v>
      </c>
      <c r="R9" s="40"/>
    </row>
    <row r="10" spans="1:13" ht="15" customHeight="1">
      <c r="A10" s="5">
        <v>8</v>
      </c>
      <c r="B10" s="70" t="s">
        <v>131</v>
      </c>
      <c r="C10" s="30"/>
      <c r="D10" s="69">
        <v>100</v>
      </c>
      <c r="E10" s="30"/>
      <c r="F10" s="31"/>
      <c r="G10" s="31"/>
      <c r="H10" s="31"/>
      <c r="I10" s="32"/>
      <c r="J10" s="30"/>
      <c r="K10" s="32"/>
      <c r="L10" s="33"/>
      <c r="M10" s="34">
        <f t="shared" si="0"/>
        <v>100</v>
      </c>
    </row>
    <row r="11" spans="1:14" ht="15" customHeight="1">
      <c r="A11" s="5">
        <v>9</v>
      </c>
      <c r="B11" s="70" t="s">
        <v>310</v>
      </c>
      <c r="C11" s="37"/>
      <c r="D11" s="46"/>
      <c r="E11" s="37"/>
      <c r="F11" s="38">
        <v>100</v>
      </c>
      <c r="G11" s="38"/>
      <c r="H11" s="38"/>
      <c r="I11" s="39"/>
      <c r="J11" s="37"/>
      <c r="K11" s="39"/>
      <c r="L11" s="36"/>
      <c r="M11" s="34">
        <f t="shared" si="0"/>
        <v>100</v>
      </c>
      <c r="N11" s="17"/>
    </row>
    <row r="12" spans="1:13" ht="15" customHeight="1">
      <c r="A12" s="5">
        <v>10</v>
      </c>
      <c r="B12" s="70" t="s">
        <v>104</v>
      </c>
      <c r="C12" s="30"/>
      <c r="D12" s="69"/>
      <c r="E12" s="30"/>
      <c r="F12" s="31"/>
      <c r="G12" s="31"/>
      <c r="H12" s="31"/>
      <c r="I12" s="32">
        <v>100</v>
      </c>
      <c r="J12" s="30"/>
      <c r="K12" s="32"/>
      <c r="L12" s="33"/>
      <c r="M12" s="34">
        <f t="shared" si="0"/>
        <v>100</v>
      </c>
    </row>
    <row r="13" spans="1:14" ht="15" customHeight="1">
      <c r="A13" s="5">
        <v>11</v>
      </c>
      <c r="B13" s="70" t="s">
        <v>116</v>
      </c>
      <c r="C13" s="37"/>
      <c r="D13" s="46"/>
      <c r="E13" s="37"/>
      <c r="F13" s="38"/>
      <c r="G13" s="38"/>
      <c r="H13" s="38"/>
      <c r="I13" s="39"/>
      <c r="J13" s="37"/>
      <c r="K13" s="39">
        <v>100</v>
      </c>
      <c r="L13" s="33"/>
      <c r="M13" s="34">
        <f t="shared" si="0"/>
        <v>100</v>
      </c>
      <c r="N13" s="17"/>
    </row>
    <row r="14" spans="1:13" ht="15" customHeight="1">
      <c r="A14" s="5">
        <v>12</v>
      </c>
      <c r="B14" s="70" t="s">
        <v>81</v>
      </c>
      <c r="C14" s="30"/>
      <c r="D14" s="69"/>
      <c r="E14" s="30"/>
      <c r="F14" s="31"/>
      <c r="G14" s="31">
        <v>100</v>
      </c>
      <c r="H14" s="31"/>
      <c r="I14" s="32"/>
      <c r="J14" s="30"/>
      <c r="K14" s="32"/>
      <c r="L14" s="33"/>
      <c r="M14" s="34">
        <f t="shared" si="0"/>
        <v>100</v>
      </c>
    </row>
    <row r="15" spans="1:14" ht="15" customHeight="1">
      <c r="A15" s="5">
        <v>13</v>
      </c>
      <c r="B15" s="70" t="s">
        <v>115</v>
      </c>
      <c r="C15" s="30"/>
      <c r="D15" s="69"/>
      <c r="E15" s="30"/>
      <c r="F15" s="31"/>
      <c r="G15" s="31"/>
      <c r="H15" s="31"/>
      <c r="I15" s="32"/>
      <c r="J15" s="30">
        <v>73</v>
      </c>
      <c r="K15" s="32"/>
      <c r="L15" s="33">
        <v>26</v>
      </c>
      <c r="M15" s="34">
        <f t="shared" si="0"/>
        <v>99</v>
      </c>
      <c r="N15" s="19"/>
    </row>
    <row r="16" spans="1:13" ht="15" customHeight="1">
      <c r="A16" s="5">
        <v>14</v>
      </c>
      <c r="B16" s="70" t="s">
        <v>67</v>
      </c>
      <c r="C16" s="30"/>
      <c r="D16" s="69"/>
      <c r="E16" s="30"/>
      <c r="F16" s="31">
        <v>63</v>
      </c>
      <c r="G16" s="31"/>
      <c r="H16" s="31"/>
      <c r="I16" s="32"/>
      <c r="J16" s="30">
        <v>33</v>
      </c>
      <c r="K16" s="32"/>
      <c r="L16" s="33"/>
      <c r="M16" s="34">
        <f t="shared" si="0"/>
        <v>96</v>
      </c>
    </row>
    <row r="17" spans="1:13" ht="15" customHeight="1">
      <c r="A17" s="5">
        <v>15</v>
      </c>
      <c r="B17" s="70" t="s">
        <v>86</v>
      </c>
      <c r="C17" s="30">
        <v>42</v>
      </c>
      <c r="D17" s="69"/>
      <c r="E17" s="30"/>
      <c r="F17" s="31"/>
      <c r="G17" s="31">
        <v>53</v>
      </c>
      <c r="H17" s="31"/>
      <c r="I17" s="32"/>
      <c r="J17" s="30"/>
      <c r="K17" s="32"/>
      <c r="L17" s="33"/>
      <c r="M17" s="34">
        <f t="shared" si="0"/>
        <v>95</v>
      </c>
    </row>
    <row r="18" spans="1:13" ht="15" customHeight="1">
      <c r="A18" s="5">
        <v>16</v>
      </c>
      <c r="B18" s="70" t="s">
        <v>128</v>
      </c>
      <c r="C18" s="37">
        <v>93</v>
      </c>
      <c r="D18" s="46"/>
      <c r="E18" s="37"/>
      <c r="F18" s="38"/>
      <c r="G18" s="38"/>
      <c r="H18" s="38"/>
      <c r="I18" s="39"/>
      <c r="J18" s="37"/>
      <c r="K18" s="39"/>
      <c r="L18" s="33"/>
      <c r="M18" s="34">
        <f t="shared" si="0"/>
        <v>93</v>
      </c>
    </row>
    <row r="19" spans="1:13" ht="15" customHeight="1">
      <c r="A19" s="5">
        <v>17</v>
      </c>
      <c r="B19" s="70" t="s">
        <v>105</v>
      </c>
      <c r="C19" s="30"/>
      <c r="D19" s="69"/>
      <c r="E19" s="30"/>
      <c r="F19" s="31"/>
      <c r="G19" s="31"/>
      <c r="H19" s="31"/>
      <c r="I19" s="32">
        <v>93</v>
      </c>
      <c r="J19" s="30"/>
      <c r="K19" s="32"/>
      <c r="L19" s="33"/>
      <c r="M19" s="34">
        <f t="shared" si="0"/>
        <v>93</v>
      </c>
    </row>
    <row r="20" spans="1:13" ht="15" customHeight="1">
      <c r="A20" s="5">
        <v>18</v>
      </c>
      <c r="B20" s="70" t="s">
        <v>132</v>
      </c>
      <c r="C20" s="30"/>
      <c r="D20" s="69">
        <v>87</v>
      </c>
      <c r="E20" s="30"/>
      <c r="F20" s="31"/>
      <c r="G20" s="31"/>
      <c r="H20" s="31"/>
      <c r="I20" s="32"/>
      <c r="J20" s="30"/>
      <c r="K20" s="32"/>
      <c r="L20" s="33"/>
      <c r="M20" s="34">
        <f t="shared" si="0"/>
        <v>87</v>
      </c>
    </row>
    <row r="21" spans="1:13" ht="15" customHeight="1">
      <c r="A21" s="5">
        <v>19</v>
      </c>
      <c r="B21" s="70" t="s">
        <v>66</v>
      </c>
      <c r="C21" s="30"/>
      <c r="D21" s="69"/>
      <c r="E21" s="30"/>
      <c r="F21" s="31">
        <v>87</v>
      </c>
      <c r="G21" s="31"/>
      <c r="H21" s="31"/>
      <c r="I21" s="32"/>
      <c r="J21" s="30"/>
      <c r="K21" s="32"/>
      <c r="L21" s="33"/>
      <c r="M21" s="34">
        <f t="shared" si="0"/>
        <v>87</v>
      </c>
    </row>
    <row r="22" spans="1:18" ht="15" customHeight="1">
      <c r="A22" s="5">
        <v>20</v>
      </c>
      <c r="B22" s="70" t="s">
        <v>58</v>
      </c>
      <c r="C22" s="30"/>
      <c r="D22" s="69"/>
      <c r="E22" s="30">
        <v>86</v>
      </c>
      <c r="F22" s="31"/>
      <c r="G22" s="31"/>
      <c r="H22" s="31"/>
      <c r="I22" s="32"/>
      <c r="J22" s="30"/>
      <c r="K22" s="32"/>
      <c r="L22" s="33"/>
      <c r="M22" s="34">
        <f t="shared" si="0"/>
        <v>86</v>
      </c>
      <c r="R22" s="40"/>
    </row>
    <row r="23" spans="1:13" ht="15" customHeight="1">
      <c r="A23" s="5">
        <v>21</v>
      </c>
      <c r="B23" s="70" t="s">
        <v>107</v>
      </c>
      <c r="C23" s="30"/>
      <c r="D23" s="69"/>
      <c r="E23" s="30"/>
      <c r="F23" s="31"/>
      <c r="G23" s="31"/>
      <c r="H23" s="31"/>
      <c r="I23" s="32">
        <v>82</v>
      </c>
      <c r="J23" s="37"/>
      <c r="K23" s="32"/>
      <c r="L23" s="33"/>
      <c r="M23" s="34">
        <f t="shared" si="0"/>
        <v>82</v>
      </c>
    </row>
    <row r="24" spans="1:14" ht="15" customHeight="1">
      <c r="A24" s="5">
        <v>22</v>
      </c>
      <c r="B24" s="70" t="s">
        <v>108</v>
      </c>
      <c r="C24" s="30"/>
      <c r="D24" s="69"/>
      <c r="E24" s="30"/>
      <c r="F24" s="31"/>
      <c r="G24" s="31"/>
      <c r="H24" s="31"/>
      <c r="I24" s="32">
        <v>82</v>
      </c>
      <c r="J24" s="30"/>
      <c r="K24" s="32"/>
      <c r="L24" s="33"/>
      <c r="M24" s="34">
        <f t="shared" si="0"/>
        <v>82</v>
      </c>
      <c r="N24" s="17"/>
    </row>
    <row r="25" spans="1:13" ht="15" customHeight="1">
      <c r="A25" s="5">
        <v>23</v>
      </c>
      <c r="B25" s="70" t="s">
        <v>98</v>
      </c>
      <c r="C25" s="30"/>
      <c r="D25" s="69">
        <v>24</v>
      </c>
      <c r="E25" s="30"/>
      <c r="F25" s="31"/>
      <c r="G25" s="31"/>
      <c r="H25" s="31">
        <v>58</v>
      </c>
      <c r="I25" s="32"/>
      <c r="J25" s="30"/>
      <c r="K25" s="32"/>
      <c r="L25" s="33"/>
      <c r="M25" s="34">
        <f t="shared" si="0"/>
        <v>82</v>
      </c>
    </row>
    <row r="26" spans="1:14" ht="15" customHeight="1">
      <c r="A26" s="5">
        <v>24</v>
      </c>
      <c r="B26" s="70" t="s">
        <v>95</v>
      </c>
      <c r="C26" s="30"/>
      <c r="D26" s="69"/>
      <c r="E26" s="30"/>
      <c r="F26" s="31"/>
      <c r="G26" s="31"/>
      <c r="H26" s="31">
        <v>80</v>
      </c>
      <c r="I26" s="32"/>
      <c r="J26" s="30"/>
      <c r="K26" s="32"/>
      <c r="L26" s="33"/>
      <c r="M26" s="34">
        <f t="shared" si="0"/>
        <v>80</v>
      </c>
      <c r="N26" s="17"/>
    </row>
    <row r="27" spans="1:13" ht="15" customHeight="1">
      <c r="A27" s="5">
        <v>25</v>
      </c>
      <c r="B27" s="70" t="s">
        <v>106</v>
      </c>
      <c r="C27" s="30"/>
      <c r="D27" s="69"/>
      <c r="E27" s="30"/>
      <c r="F27" s="31"/>
      <c r="G27" s="31"/>
      <c r="H27" s="31"/>
      <c r="I27" s="32">
        <v>80</v>
      </c>
      <c r="J27" s="30"/>
      <c r="K27" s="32"/>
      <c r="L27" s="33"/>
      <c r="M27" s="34">
        <f t="shared" si="0"/>
        <v>80</v>
      </c>
    </row>
    <row r="28" spans="1:13" ht="15" customHeight="1">
      <c r="A28" s="5">
        <v>26</v>
      </c>
      <c r="B28" s="70" t="s">
        <v>82</v>
      </c>
      <c r="C28" s="30"/>
      <c r="D28" s="69"/>
      <c r="E28" s="30"/>
      <c r="F28" s="31"/>
      <c r="G28" s="31">
        <v>78</v>
      </c>
      <c r="H28" s="31"/>
      <c r="I28" s="32"/>
      <c r="J28" s="30"/>
      <c r="K28" s="32"/>
      <c r="L28" s="33"/>
      <c r="M28" s="34">
        <f t="shared" si="0"/>
        <v>78</v>
      </c>
    </row>
    <row r="29" spans="1:13" ht="15" customHeight="1">
      <c r="A29" s="5">
        <v>27</v>
      </c>
      <c r="B29" s="70" t="s">
        <v>109</v>
      </c>
      <c r="C29" s="30"/>
      <c r="D29" s="69"/>
      <c r="E29" s="30"/>
      <c r="F29" s="31"/>
      <c r="G29" s="31"/>
      <c r="H29" s="31"/>
      <c r="I29" s="32">
        <v>76</v>
      </c>
      <c r="J29" s="30"/>
      <c r="K29" s="32"/>
      <c r="L29" s="33"/>
      <c r="M29" s="34">
        <f t="shared" si="0"/>
        <v>76</v>
      </c>
    </row>
    <row r="30" spans="1:14" ht="15" customHeight="1">
      <c r="A30" s="5">
        <v>28</v>
      </c>
      <c r="B30" s="70" t="s">
        <v>129</v>
      </c>
      <c r="C30" s="37">
        <v>75</v>
      </c>
      <c r="D30" s="46"/>
      <c r="E30" s="37"/>
      <c r="F30" s="38"/>
      <c r="G30" s="38"/>
      <c r="H30" s="38"/>
      <c r="I30" s="39"/>
      <c r="J30" s="37"/>
      <c r="K30" s="39"/>
      <c r="L30" s="36"/>
      <c r="M30" s="34">
        <f t="shared" si="0"/>
        <v>75</v>
      </c>
      <c r="N30" s="16" t="s">
        <v>9</v>
      </c>
    </row>
    <row r="31" spans="1:14" ht="15" customHeight="1">
      <c r="A31" s="5">
        <v>29</v>
      </c>
      <c r="B31" s="70" t="s">
        <v>59</v>
      </c>
      <c r="C31" s="30"/>
      <c r="D31" s="69"/>
      <c r="E31" s="30">
        <v>75</v>
      </c>
      <c r="F31" s="38"/>
      <c r="G31" s="38"/>
      <c r="H31" s="38"/>
      <c r="I31" s="39"/>
      <c r="J31" s="37"/>
      <c r="K31" s="32"/>
      <c r="L31" s="33"/>
      <c r="M31" s="34">
        <f t="shared" si="0"/>
        <v>75</v>
      </c>
      <c r="N31" s="17"/>
    </row>
    <row r="32" spans="1:13" ht="15" customHeight="1">
      <c r="A32" s="5">
        <v>30</v>
      </c>
      <c r="B32" s="70" t="s">
        <v>130</v>
      </c>
      <c r="C32" s="37">
        <v>74</v>
      </c>
      <c r="D32" s="46"/>
      <c r="E32" s="37"/>
      <c r="F32" s="38"/>
      <c r="G32" s="38"/>
      <c r="H32" s="38"/>
      <c r="I32" s="39"/>
      <c r="J32" s="37"/>
      <c r="K32" s="39"/>
      <c r="L32" s="33"/>
      <c r="M32" s="34">
        <f t="shared" si="0"/>
        <v>74</v>
      </c>
    </row>
    <row r="33" spans="1:13" ht="15" customHeight="1">
      <c r="A33" s="5">
        <v>31</v>
      </c>
      <c r="B33" s="70" t="s">
        <v>110</v>
      </c>
      <c r="C33" s="30"/>
      <c r="D33" s="69"/>
      <c r="E33" s="30"/>
      <c r="F33" s="31"/>
      <c r="G33" s="31"/>
      <c r="H33" s="31"/>
      <c r="I33" s="32">
        <v>72</v>
      </c>
      <c r="J33" s="37"/>
      <c r="K33" s="32"/>
      <c r="L33" s="33"/>
      <c r="M33" s="34">
        <f t="shared" si="0"/>
        <v>72</v>
      </c>
    </row>
    <row r="34" spans="1:13" ht="15" customHeight="1">
      <c r="A34" s="5">
        <v>32</v>
      </c>
      <c r="B34" s="70" t="s">
        <v>96</v>
      </c>
      <c r="C34" s="30"/>
      <c r="D34" s="69"/>
      <c r="E34" s="30"/>
      <c r="F34" s="31"/>
      <c r="G34" s="31"/>
      <c r="H34" s="31"/>
      <c r="I34" s="32">
        <v>68</v>
      </c>
      <c r="J34" s="37"/>
      <c r="K34" s="32"/>
      <c r="L34" s="33"/>
      <c r="M34" s="34">
        <f t="shared" si="0"/>
        <v>68</v>
      </c>
    </row>
    <row r="35" spans="1:18" ht="15" customHeight="1">
      <c r="A35" s="5">
        <v>33</v>
      </c>
      <c r="B35" s="70" t="s">
        <v>270</v>
      </c>
      <c r="C35" s="30"/>
      <c r="D35" s="69"/>
      <c r="E35" s="30"/>
      <c r="F35" s="31"/>
      <c r="G35" s="31"/>
      <c r="H35" s="31"/>
      <c r="I35" s="32">
        <v>66</v>
      </c>
      <c r="J35" s="30"/>
      <c r="K35" s="32"/>
      <c r="L35" s="33"/>
      <c r="M35" s="34">
        <f aca="true" t="shared" si="1" ref="M35:M66">SUM(C35:L35)</f>
        <v>66</v>
      </c>
      <c r="R35" s="40"/>
    </row>
    <row r="36" spans="1:18" ht="15" customHeight="1">
      <c r="A36" s="5">
        <v>34</v>
      </c>
      <c r="B36" s="70" t="s">
        <v>111</v>
      </c>
      <c r="C36" s="30"/>
      <c r="D36" s="69"/>
      <c r="E36" s="30"/>
      <c r="F36" s="31"/>
      <c r="G36" s="31"/>
      <c r="H36" s="31"/>
      <c r="I36" s="32">
        <v>60</v>
      </c>
      <c r="J36" s="30"/>
      <c r="K36" s="32"/>
      <c r="L36" s="33"/>
      <c r="M36" s="34">
        <f t="shared" si="1"/>
        <v>60</v>
      </c>
      <c r="R36" s="17"/>
    </row>
    <row r="37" spans="1:14" ht="15" customHeight="1">
      <c r="A37" s="5">
        <v>35</v>
      </c>
      <c r="B37" s="70" t="s">
        <v>97</v>
      </c>
      <c r="C37" s="30"/>
      <c r="D37" s="69"/>
      <c r="E37" s="30"/>
      <c r="F37" s="31"/>
      <c r="G37" s="31"/>
      <c r="H37" s="31">
        <v>57</v>
      </c>
      <c r="I37" s="32"/>
      <c r="J37" s="30"/>
      <c r="K37" s="32"/>
      <c r="L37" s="33"/>
      <c r="M37" s="34">
        <f t="shared" si="1"/>
        <v>57</v>
      </c>
      <c r="N37" s="19"/>
    </row>
    <row r="38" spans="1:14" ht="15" customHeight="1">
      <c r="A38" s="5">
        <v>36</v>
      </c>
      <c r="B38" s="70" t="s">
        <v>112</v>
      </c>
      <c r="C38" s="37"/>
      <c r="D38" s="46"/>
      <c r="E38" s="37"/>
      <c r="F38" s="31"/>
      <c r="G38" s="38"/>
      <c r="H38" s="38"/>
      <c r="I38" s="39">
        <v>55</v>
      </c>
      <c r="J38" s="30"/>
      <c r="K38" s="39"/>
      <c r="L38" s="36"/>
      <c r="M38" s="34">
        <f t="shared" si="1"/>
        <v>55</v>
      </c>
      <c r="N38" s="16"/>
    </row>
    <row r="39" spans="1:14" ht="15" customHeight="1">
      <c r="A39" s="5">
        <v>37</v>
      </c>
      <c r="B39" s="70" t="s">
        <v>85</v>
      </c>
      <c r="C39" s="30"/>
      <c r="D39" s="69"/>
      <c r="E39" s="52"/>
      <c r="F39" s="53"/>
      <c r="G39" s="53">
        <v>51</v>
      </c>
      <c r="H39" s="53"/>
      <c r="I39" s="54"/>
      <c r="J39" s="52"/>
      <c r="K39" s="54"/>
      <c r="L39" s="33"/>
      <c r="M39" s="34">
        <f t="shared" si="1"/>
        <v>51</v>
      </c>
      <c r="N39" s="19"/>
    </row>
    <row r="40" spans="1:13" ht="15" customHeight="1">
      <c r="A40" s="5">
        <v>38</v>
      </c>
      <c r="B40" s="70" t="s">
        <v>62</v>
      </c>
      <c r="C40" s="30"/>
      <c r="D40" s="69"/>
      <c r="E40" s="30">
        <v>51</v>
      </c>
      <c r="F40" s="31"/>
      <c r="G40" s="31"/>
      <c r="H40" s="31"/>
      <c r="I40" s="32"/>
      <c r="J40" s="30"/>
      <c r="K40" s="32"/>
      <c r="L40" s="33"/>
      <c r="M40" s="34">
        <f t="shared" si="1"/>
        <v>51</v>
      </c>
    </row>
    <row r="41" spans="1:13" ht="15" customHeight="1">
      <c r="A41" s="5">
        <v>39</v>
      </c>
      <c r="B41" s="70" t="s">
        <v>68</v>
      </c>
      <c r="C41" s="30"/>
      <c r="D41" s="69"/>
      <c r="E41" s="30"/>
      <c r="F41" s="31">
        <v>50</v>
      </c>
      <c r="G41" s="31"/>
      <c r="H41" s="31"/>
      <c r="I41" s="32"/>
      <c r="J41" s="30"/>
      <c r="K41" s="39"/>
      <c r="L41" s="33"/>
      <c r="M41" s="34">
        <f t="shared" si="1"/>
        <v>50</v>
      </c>
    </row>
    <row r="42" spans="1:13" ht="15" customHeight="1">
      <c r="A42" s="5">
        <v>40</v>
      </c>
      <c r="B42" s="70" t="s">
        <v>61</v>
      </c>
      <c r="C42" s="37"/>
      <c r="D42" s="46"/>
      <c r="E42" s="37">
        <v>50</v>
      </c>
      <c r="F42" s="38"/>
      <c r="G42" s="38"/>
      <c r="H42" s="38"/>
      <c r="I42" s="39"/>
      <c r="J42" s="37"/>
      <c r="K42" s="39"/>
      <c r="L42" s="33"/>
      <c r="M42" s="34">
        <f t="shared" si="1"/>
        <v>50</v>
      </c>
    </row>
    <row r="43" spans="1:14" ht="15" customHeight="1">
      <c r="A43" s="5">
        <v>41</v>
      </c>
      <c r="B43" s="70" t="s">
        <v>60</v>
      </c>
      <c r="C43" s="30"/>
      <c r="D43" s="69"/>
      <c r="E43" s="30">
        <v>49</v>
      </c>
      <c r="F43" s="31"/>
      <c r="G43" s="31"/>
      <c r="H43" s="31"/>
      <c r="I43" s="32"/>
      <c r="J43" s="30"/>
      <c r="K43" s="32"/>
      <c r="L43" s="33"/>
      <c r="M43" s="34">
        <f t="shared" si="1"/>
        <v>49</v>
      </c>
      <c r="N43" s="19"/>
    </row>
    <row r="44" spans="1:13" ht="15" customHeight="1">
      <c r="A44" s="5">
        <v>42</v>
      </c>
      <c r="B44" s="70" t="s">
        <v>99</v>
      </c>
      <c r="C44" s="30"/>
      <c r="D44" s="69"/>
      <c r="E44" s="30"/>
      <c r="F44" s="31"/>
      <c r="G44" s="31"/>
      <c r="H44" s="31">
        <v>48</v>
      </c>
      <c r="I44" s="32"/>
      <c r="J44" s="30"/>
      <c r="K44" s="32"/>
      <c r="L44" s="33"/>
      <c r="M44" s="34">
        <f t="shared" si="1"/>
        <v>48</v>
      </c>
    </row>
    <row r="45" spans="1:14" ht="15" customHeight="1">
      <c r="A45" s="5">
        <v>43</v>
      </c>
      <c r="B45" s="70" t="s">
        <v>314</v>
      </c>
      <c r="C45" s="37"/>
      <c r="D45" s="46"/>
      <c r="E45" s="37"/>
      <c r="F45" s="31">
        <v>47</v>
      </c>
      <c r="G45" s="38"/>
      <c r="H45" s="38"/>
      <c r="I45" s="39"/>
      <c r="J45" s="37"/>
      <c r="K45" s="39"/>
      <c r="L45" s="36"/>
      <c r="M45" s="34">
        <f t="shared" si="1"/>
        <v>47</v>
      </c>
      <c r="N45" s="16" t="s">
        <v>9</v>
      </c>
    </row>
    <row r="46" spans="1:14" ht="15" customHeight="1">
      <c r="A46" s="5">
        <v>44</v>
      </c>
      <c r="B46" s="70" t="s">
        <v>70</v>
      </c>
      <c r="C46" s="30"/>
      <c r="D46" s="69"/>
      <c r="E46" s="30"/>
      <c r="F46" s="31">
        <v>45</v>
      </c>
      <c r="G46" s="31"/>
      <c r="H46" s="31"/>
      <c r="I46" s="32"/>
      <c r="J46" s="30"/>
      <c r="K46" s="32"/>
      <c r="L46" s="33"/>
      <c r="M46" s="34">
        <f t="shared" si="1"/>
        <v>45</v>
      </c>
      <c r="N46" s="19"/>
    </row>
    <row r="47" spans="1:13" ht="15" customHeight="1">
      <c r="A47" s="5">
        <v>45</v>
      </c>
      <c r="B47" s="70" t="s">
        <v>101</v>
      </c>
      <c r="C47" s="30"/>
      <c r="D47" s="69"/>
      <c r="E47" s="30"/>
      <c r="F47" s="31"/>
      <c r="G47" s="31"/>
      <c r="H47" s="31">
        <v>35</v>
      </c>
      <c r="I47" s="32"/>
      <c r="J47" s="30"/>
      <c r="K47" s="32"/>
      <c r="L47" s="33">
        <v>9</v>
      </c>
      <c r="M47" s="34">
        <f t="shared" si="1"/>
        <v>44</v>
      </c>
    </row>
    <row r="48" spans="1:14" ht="15" customHeight="1">
      <c r="A48" s="5">
        <v>46</v>
      </c>
      <c r="B48" s="70" t="s">
        <v>87</v>
      </c>
      <c r="C48" s="37"/>
      <c r="D48" s="46"/>
      <c r="E48" s="37"/>
      <c r="F48" s="38"/>
      <c r="G48" s="38">
        <v>41</v>
      </c>
      <c r="H48" s="38"/>
      <c r="I48" s="39"/>
      <c r="J48" s="37"/>
      <c r="K48" s="32"/>
      <c r="L48" s="36"/>
      <c r="M48" s="34">
        <f t="shared" si="1"/>
        <v>41</v>
      </c>
      <c r="N48" s="17"/>
    </row>
    <row r="49" spans="1:13" ht="15" customHeight="1">
      <c r="A49" s="5">
        <v>47</v>
      </c>
      <c r="B49" s="70" t="s">
        <v>113</v>
      </c>
      <c r="C49" s="30"/>
      <c r="D49" s="69"/>
      <c r="E49" s="30"/>
      <c r="F49" s="31"/>
      <c r="G49" s="31"/>
      <c r="H49" s="31"/>
      <c r="I49" s="32">
        <v>41</v>
      </c>
      <c r="J49" s="30"/>
      <c r="K49" s="32"/>
      <c r="L49" s="33"/>
      <c r="M49" s="34">
        <f t="shared" si="1"/>
        <v>41</v>
      </c>
    </row>
    <row r="50" spans="1:13" ht="15" customHeight="1">
      <c r="A50" s="5">
        <v>48</v>
      </c>
      <c r="B50" s="70" t="s">
        <v>100</v>
      </c>
      <c r="C50" s="30"/>
      <c r="D50" s="69"/>
      <c r="E50" s="30"/>
      <c r="F50" s="31"/>
      <c r="G50" s="31"/>
      <c r="H50" s="31">
        <v>40</v>
      </c>
      <c r="I50" s="32"/>
      <c r="J50" s="30"/>
      <c r="K50" s="32"/>
      <c r="L50" s="33"/>
      <c r="M50" s="34">
        <f t="shared" si="1"/>
        <v>40</v>
      </c>
    </row>
    <row r="51" spans="1:13" ht="15" customHeight="1">
      <c r="A51" s="5">
        <v>49</v>
      </c>
      <c r="B51" s="70" t="s">
        <v>71</v>
      </c>
      <c r="C51" s="30"/>
      <c r="D51" s="69"/>
      <c r="E51" s="30"/>
      <c r="F51" s="31">
        <v>39</v>
      </c>
      <c r="G51" s="31"/>
      <c r="H51" s="31"/>
      <c r="I51" s="32"/>
      <c r="J51" s="30"/>
      <c r="K51" s="32"/>
      <c r="L51" s="33"/>
      <c r="M51" s="34">
        <f t="shared" si="1"/>
        <v>39</v>
      </c>
    </row>
    <row r="52" spans="1:13" ht="15" customHeight="1">
      <c r="A52" s="5">
        <v>50</v>
      </c>
      <c r="B52" s="70" t="s">
        <v>135</v>
      </c>
      <c r="C52" s="30"/>
      <c r="D52" s="69">
        <v>39</v>
      </c>
      <c r="E52" s="30"/>
      <c r="F52" s="31"/>
      <c r="G52" s="31"/>
      <c r="H52" s="31"/>
      <c r="I52" s="32"/>
      <c r="J52" s="30"/>
      <c r="K52" s="32"/>
      <c r="L52" s="33"/>
      <c r="M52" s="34">
        <f t="shared" si="1"/>
        <v>39</v>
      </c>
    </row>
    <row r="53" spans="1:13" ht="15" customHeight="1">
      <c r="A53" s="5">
        <v>51</v>
      </c>
      <c r="B53" s="70" t="s">
        <v>134</v>
      </c>
      <c r="C53" s="30"/>
      <c r="D53" s="69">
        <v>39</v>
      </c>
      <c r="E53" s="30"/>
      <c r="F53" s="31"/>
      <c r="G53" s="38"/>
      <c r="H53" s="31"/>
      <c r="I53" s="32"/>
      <c r="J53" s="37"/>
      <c r="K53" s="32"/>
      <c r="L53" s="33"/>
      <c r="M53" s="34">
        <f t="shared" si="1"/>
        <v>39</v>
      </c>
    </row>
    <row r="54" spans="1:13" ht="15" customHeight="1">
      <c r="A54" s="5">
        <v>52</v>
      </c>
      <c r="B54" s="70" t="s">
        <v>133</v>
      </c>
      <c r="C54" s="37"/>
      <c r="D54" s="46">
        <v>37</v>
      </c>
      <c r="E54" s="37"/>
      <c r="F54" s="38"/>
      <c r="G54" s="38"/>
      <c r="H54" s="38"/>
      <c r="I54" s="39"/>
      <c r="J54" s="37"/>
      <c r="K54" s="39"/>
      <c r="L54" s="33"/>
      <c r="M54" s="34">
        <f t="shared" si="1"/>
        <v>37</v>
      </c>
    </row>
    <row r="55" spans="1:13" ht="15" customHeight="1">
      <c r="A55" s="5">
        <v>53</v>
      </c>
      <c r="B55" s="70" t="s">
        <v>136</v>
      </c>
      <c r="C55" s="30"/>
      <c r="D55" s="69">
        <v>37</v>
      </c>
      <c r="E55" s="30"/>
      <c r="F55" s="31"/>
      <c r="G55" s="31"/>
      <c r="H55" s="31"/>
      <c r="I55" s="32"/>
      <c r="J55" s="30"/>
      <c r="K55" s="32"/>
      <c r="L55" s="33"/>
      <c r="M55" s="34">
        <f t="shared" si="1"/>
        <v>37</v>
      </c>
    </row>
    <row r="56" spans="1:13" ht="15" customHeight="1">
      <c r="A56" s="5">
        <v>54</v>
      </c>
      <c r="B56" s="70" t="s">
        <v>63</v>
      </c>
      <c r="C56" s="30"/>
      <c r="D56" s="69"/>
      <c r="E56" s="30">
        <v>36</v>
      </c>
      <c r="F56" s="31"/>
      <c r="G56" s="38"/>
      <c r="H56" s="31"/>
      <c r="I56" s="32"/>
      <c r="J56" s="30"/>
      <c r="K56" s="32"/>
      <c r="L56" s="33"/>
      <c r="M56" s="34">
        <f t="shared" si="1"/>
        <v>36</v>
      </c>
    </row>
    <row r="57" spans="1:13" ht="15" customHeight="1">
      <c r="A57" s="5">
        <v>55</v>
      </c>
      <c r="B57" s="70" t="s">
        <v>102</v>
      </c>
      <c r="C57" s="30"/>
      <c r="D57" s="69"/>
      <c r="E57" s="30"/>
      <c r="F57" s="31"/>
      <c r="G57" s="31"/>
      <c r="H57" s="31"/>
      <c r="I57" s="32">
        <v>34</v>
      </c>
      <c r="J57" s="30"/>
      <c r="K57" s="32"/>
      <c r="L57" s="33"/>
      <c r="M57" s="34">
        <f t="shared" si="1"/>
        <v>34</v>
      </c>
    </row>
    <row r="58" spans="1:13" ht="15" customHeight="1">
      <c r="A58" s="5">
        <v>56</v>
      </c>
      <c r="B58" s="70" t="s">
        <v>315</v>
      </c>
      <c r="C58" s="30"/>
      <c r="D58" s="69"/>
      <c r="E58" s="30">
        <v>31</v>
      </c>
      <c r="F58" s="31"/>
      <c r="G58" s="31"/>
      <c r="H58" s="31"/>
      <c r="I58" s="32"/>
      <c r="J58" s="30"/>
      <c r="K58" s="32"/>
      <c r="L58" s="33"/>
      <c r="M58" s="34">
        <f t="shared" si="1"/>
        <v>31</v>
      </c>
    </row>
    <row r="59" spans="1:13" ht="15" customHeight="1">
      <c r="A59" s="5">
        <v>57</v>
      </c>
      <c r="B59" s="70" t="s">
        <v>137</v>
      </c>
      <c r="C59" s="37"/>
      <c r="D59" s="46">
        <v>30</v>
      </c>
      <c r="E59" s="37"/>
      <c r="F59" s="38"/>
      <c r="G59" s="38"/>
      <c r="H59" s="38"/>
      <c r="I59" s="39"/>
      <c r="J59" s="37"/>
      <c r="K59" s="39"/>
      <c r="L59" s="33"/>
      <c r="M59" s="34">
        <f t="shared" si="1"/>
        <v>30</v>
      </c>
    </row>
    <row r="60" spans="1:14" ht="15" customHeight="1">
      <c r="A60" s="5">
        <v>58</v>
      </c>
      <c r="B60" s="70" t="s">
        <v>72</v>
      </c>
      <c r="C60" s="30"/>
      <c r="D60" s="69"/>
      <c r="E60" s="30"/>
      <c r="F60" s="31">
        <v>30</v>
      </c>
      <c r="G60" s="31"/>
      <c r="H60" s="31"/>
      <c r="I60" s="32"/>
      <c r="J60" s="30"/>
      <c r="K60" s="32"/>
      <c r="L60" s="33"/>
      <c r="M60" s="34">
        <f t="shared" si="1"/>
        <v>30</v>
      </c>
      <c r="N60" s="19"/>
    </row>
    <row r="61" spans="1:14" ht="15" customHeight="1">
      <c r="A61" s="5">
        <v>59</v>
      </c>
      <c r="B61" s="70" t="s">
        <v>103</v>
      </c>
      <c r="C61" s="30"/>
      <c r="D61" s="69"/>
      <c r="E61" s="30"/>
      <c r="F61" s="31"/>
      <c r="G61" s="31"/>
      <c r="H61" s="31">
        <v>29</v>
      </c>
      <c r="I61" s="32"/>
      <c r="J61" s="30"/>
      <c r="K61" s="32"/>
      <c r="L61" s="33"/>
      <c r="M61" s="34">
        <f t="shared" si="1"/>
        <v>29</v>
      </c>
      <c r="N61" s="19"/>
    </row>
    <row r="62" spans="1:14" ht="15" customHeight="1">
      <c r="A62" s="5">
        <v>60</v>
      </c>
      <c r="B62" s="70" t="s">
        <v>91</v>
      </c>
      <c r="C62" s="30"/>
      <c r="D62" s="69"/>
      <c r="E62" s="30"/>
      <c r="F62" s="31"/>
      <c r="G62" s="31">
        <v>29</v>
      </c>
      <c r="H62" s="31"/>
      <c r="I62" s="32"/>
      <c r="J62" s="30"/>
      <c r="K62" s="32"/>
      <c r="L62" s="33"/>
      <c r="M62" s="34">
        <f t="shared" si="1"/>
        <v>29</v>
      </c>
      <c r="N62" s="19"/>
    </row>
    <row r="63" spans="1:13" ht="15" customHeight="1">
      <c r="A63" s="5">
        <v>61</v>
      </c>
      <c r="B63" s="70" t="s">
        <v>589</v>
      </c>
      <c r="C63" s="30"/>
      <c r="D63" s="69"/>
      <c r="E63" s="30"/>
      <c r="F63" s="31"/>
      <c r="G63" s="31"/>
      <c r="H63" s="31"/>
      <c r="I63" s="32">
        <v>29</v>
      </c>
      <c r="J63" s="30"/>
      <c r="K63" s="32"/>
      <c r="L63" s="33"/>
      <c r="M63" s="34">
        <f t="shared" si="1"/>
        <v>29</v>
      </c>
    </row>
    <row r="64" spans="1:13" ht="15" customHeight="1">
      <c r="A64" s="5">
        <v>62</v>
      </c>
      <c r="B64" s="70" t="s">
        <v>313</v>
      </c>
      <c r="C64" s="30"/>
      <c r="D64" s="69"/>
      <c r="E64" s="30"/>
      <c r="F64" s="31"/>
      <c r="G64" s="31"/>
      <c r="H64" s="31"/>
      <c r="I64" s="32"/>
      <c r="J64" s="30"/>
      <c r="K64" s="32"/>
      <c r="L64" s="33">
        <v>28</v>
      </c>
      <c r="M64" s="34">
        <f t="shared" si="1"/>
        <v>28</v>
      </c>
    </row>
    <row r="65" spans="1:13" ht="15" customHeight="1">
      <c r="A65" s="5">
        <v>63</v>
      </c>
      <c r="B65" s="70" t="s">
        <v>117</v>
      </c>
      <c r="C65" s="37"/>
      <c r="D65" s="46"/>
      <c r="E65" s="37"/>
      <c r="F65" s="38"/>
      <c r="G65" s="38"/>
      <c r="H65" s="38"/>
      <c r="I65" s="39"/>
      <c r="J65" s="37"/>
      <c r="K65" s="39">
        <v>27</v>
      </c>
      <c r="L65" s="33"/>
      <c r="M65" s="34">
        <f t="shared" si="1"/>
        <v>27</v>
      </c>
    </row>
    <row r="66" spans="1:13" ht="15" customHeight="1">
      <c r="A66" s="5">
        <v>64</v>
      </c>
      <c r="B66" s="70" t="s">
        <v>138</v>
      </c>
      <c r="C66" s="30"/>
      <c r="D66" s="69">
        <v>27</v>
      </c>
      <c r="E66" s="30"/>
      <c r="F66" s="31"/>
      <c r="G66" s="31"/>
      <c r="H66" s="31"/>
      <c r="I66" s="32"/>
      <c r="J66" s="30"/>
      <c r="K66" s="32"/>
      <c r="L66" s="33"/>
      <c r="M66" s="34">
        <f t="shared" si="1"/>
        <v>27</v>
      </c>
    </row>
    <row r="67" spans="1:13" ht="15" customHeight="1">
      <c r="A67" s="5">
        <v>65</v>
      </c>
      <c r="B67" s="70" t="s">
        <v>92</v>
      </c>
      <c r="C67" s="30"/>
      <c r="D67" s="69"/>
      <c r="E67" s="30"/>
      <c r="F67" s="31"/>
      <c r="G67" s="31">
        <v>24</v>
      </c>
      <c r="H67" s="31"/>
      <c r="I67" s="32"/>
      <c r="J67" s="30"/>
      <c r="K67" s="32"/>
      <c r="L67" s="33"/>
      <c r="M67" s="34">
        <f aca="true" t="shared" si="2" ref="M67:M79">SUM(C67:L67)</f>
        <v>24</v>
      </c>
    </row>
    <row r="68" spans="1:13" ht="15" customHeight="1">
      <c r="A68" s="5">
        <v>66</v>
      </c>
      <c r="B68" s="70" t="s">
        <v>311</v>
      </c>
      <c r="C68" s="30"/>
      <c r="D68" s="69"/>
      <c r="E68" s="30"/>
      <c r="F68" s="31">
        <v>24</v>
      </c>
      <c r="G68" s="31"/>
      <c r="H68" s="31"/>
      <c r="I68" s="32"/>
      <c r="J68" s="30"/>
      <c r="K68" s="32"/>
      <c r="L68" s="33"/>
      <c r="M68" s="34">
        <f t="shared" si="2"/>
        <v>24</v>
      </c>
    </row>
    <row r="69" spans="1:13" ht="15" customHeight="1">
      <c r="A69" s="5">
        <v>67</v>
      </c>
      <c r="B69" s="70" t="s">
        <v>118</v>
      </c>
      <c r="C69" s="30"/>
      <c r="D69" s="69"/>
      <c r="E69" s="30"/>
      <c r="F69" s="31"/>
      <c r="G69" s="31"/>
      <c r="H69" s="31"/>
      <c r="I69" s="32"/>
      <c r="J69" s="30"/>
      <c r="K69" s="32">
        <v>22</v>
      </c>
      <c r="L69" s="33"/>
      <c r="M69" s="34">
        <f t="shared" si="2"/>
        <v>22</v>
      </c>
    </row>
    <row r="70" spans="1:14" ht="15" customHeight="1">
      <c r="A70" s="5">
        <v>68</v>
      </c>
      <c r="B70" s="70" t="s">
        <v>240</v>
      </c>
      <c r="C70" s="37"/>
      <c r="D70" s="46"/>
      <c r="E70" s="37"/>
      <c r="F70" s="38">
        <v>22</v>
      </c>
      <c r="G70" s="38"/>
      <c r="H70" s="31"/>
      <c r="I70" s="39"/>
      <c r="J70" s="37"/>
      <c r="K70" s="39"/>
      <c r="L70" s="36"/>
      <c r="M70" s="34">
        <f t="shared" si="2"/>
        <v>22</v>
      </c>
      <c r="N70" s="17"/>
    </row>
    <row r="71" spans="1:13" ht="15" customHeight="1">
      <c r="A71" s="5">
        <v>69</v>
      </c>
      <c r="B71" s="70" t="s">
        <v>74</v>
      </c>
      <c r="C71" s="30"/>
      <c r="D71" s="69"/>
      <c r="E71" s="30"/>
      <c r="F71" s="31">
        <v>21</v>
      </c>
      <c r="G71" s="31"/>
      <c r="H71" s="31"/>
      <c r="I71" s="32"/>
      <c r="J71" s="30"/>
      <c r="K71" s="32"/>
      <c r="L71" s="33"/>
      <c r="M71" s="34">
        <f t="shared" si="2"/>
        <v>21</v>
      </c>
    </row>
    <row r="72" spans="1:14" ht="15" customHeight="1">
      <c r="A72" s="5">
        <v>70</v>
      </c>
      <c r="B72" s="70" t="s">
        <v>80</v>
      </c>
      <c r="C72" s="37"/>
      <c r="D72" s="46">
        <v>11</v>
      </c>
      <c r="E72" s="37"/>
      <c r="F72" s="31">
        <v>10</v>
      </c>
      <c r="G72" s="38"/>
      <c r="H72" s="38"/>
      <c r="I72" s="39"/>
      <c r="J72" s="37"/>
      <c r="K72" s="39"/>
      <c r="L72" s="36"/>
      <c r="M72" s="34">
        <f t="shared" si="2"/>
        <v>21</v>
      </c>
      <c r="N72" s="17"/>
    </row>
    <row r="73" spans="1:13" ht="15" customHeight="1">
      <c r="A73" s="5">
        <v>71</v>
      </c>
      <c r="B73" s="70" t="s">
        <v>77</v>
      </c>
      <c r="C73" s="30"/>
      <c r="D73" s="69"/>
      <c r="E73" s="30"/>
      <c r="F73" s="31">
        <v>19</v>
      </c>
      <c r="G73" s="31"/>
      <c r="H73" s="31"/>
      <c r="I73" s="32"/>
      <c r="J73" s="37"/>
      <c r="K73" s="32"/>
      <c r="L73" s="33"/>
      <c r="M73" s="34">
        <f t="shared" si="2"/>
        <v>19</v>
      </c>
    </row>
    <row r="74" spans="1:13" ht="15" customHeight="1">
      <c r="A74" s="5">
        <v>72</v>
      </c>
      <c r="B74" s="70" t="s">
        <v>75</v>
      </c>
      <c r="C74" s="30"/>
      <c r="D74" s="69"/>
      <c r="E74" s="30"/>
      <c r="F74" s="31">
        <v>17</v>
      </c>
      <c r="G74" s="31"/>
      <c r="H74" s="31"/>
      <c r="I74" s="32"/>
      <c r="J74" s="30"/>
      <c r="K74" s="39"/>
      <c r="L74" s="33"/>
      <c r="M74" s="34">
        <f t="shared" si="2"/>
        <v>17</v>
      </c>
    </row>
    <row r="75" spans="1:14" ht="15" customHeight="1">
      <c r="A75" s="5">
        <v>73</v>
      </c>
      <c r="B75" s="70" t="s">
        <v>76</v>
      </c>
      <c r="C75" s="30"/>
      <c r="D75" s="69"/>
      <c r="E75" s="30"/>
      <c r="F75" s="68">
        <v>17</v>
      </c>
      <c r="G75" s="31"/>
      <c r="H75" s="31"/>
      <c r="I75" s="32"/>
      <c r="J75" s="30"/>
      <c r="K75" s="39"/>
      <c r="L75" s="33"/>
      <c r="M75" s="34">
        <f t="shared" si="2"/>
        <v>17</v>
      </c>
      <c r="N75" s="17"/>
    </row>
    <row r="76" spans="1:13" ht="15" customHeight="1">
      <c r="A76" s="5">
        <v>74</v>
      </c>
      <c r="B76" s="70" t="s">
        <v>78</v>
      </c>
      <c r="C76" s="30"/>
      <c r="D76" s="69"/>
      <c r="E76" s="30"/>
      <c r="F76" s="31">
        <v>15</v>
      </c>
      <c r="G76" s="31"/>
      <c r="H76" s="31"/>
      <c r="I76" s="32"/>
      <c r="J76" s="30"/>
      <c r="K76" s="32"/>
      <c r="L76" s="33"/>
      <c r="M76" s="34">
        <f t="shared" si="2"/>
        <v>15</v>
      </c>
    </row>
    <row r="77" spans="1:14" ht="15" customHeight="1">
      <c r="A77" s="5">
        <v>75</v>
      </c>
      <c r="B77" s="70" t="s">
        <v>93</v>
      </c>
      <c r="C77" s="37"/>
      <c r="D77" s="46"/>
      <c r="E77" s="37"/>
      <c r="F77" s="38">
        <v>11</v>
      </c>
      <c r="G77" s="38"/>
      <c r="H77" s="38"/>
      <c r="I77" s="39"/>
      <c r="J77" s="37"/>
      <c r="K77" s="39"/>
      <c r="L77" s="36"/>
      <c r="M77" s="34">
        <f t="shared" si="2"/>
        <v>11</v>
      </c>
      <c r="N77" s="17"/>
    </row>
    <row r="78" spans="1:14" ht="15" customHeight="1">
      <c r="A78" s="5">
        <v>76</v>
      </c>
      <c r="B78" s="70" t="s">
        <v>139</v>
      </c>
      <c r="C78" s="37"/>
      <c r="D78" s="46">
        <v>10</v>
      </c>
      <c r="E78" s="37"/>
      <c r="F78" s="38"/>
      <c r="G78" s="38"/>
      <c r="H78" s="38"/>
      <c r="I78" s="39"/>
      <c r="J78" s="30"/>
      <c r="K78" s="39"/>
      <c r="L78" s="36"/>
      <c r="M78" s="34">
        <f t="shared" si="2"/>
        <v>10</v>
      </c>
      <c r="N78" s="16" t="s">
        <v>9</v>
      </c>
    </row>
    <row r="79" spans="1:14" ht="15" customHeight="1">
      <c r="A79" s="5">
        <v>77</v>
      </c>
      <c r="B79" s="70" t="s">
        <v>312</v>
      </c>
      <c r="C79" s="37"/>
      <c r="D79" s="46"/>
      <c r="E79" s="37"/>
      <c r="F79" s="38">
        <v>10</v>
      </c>
      <c r="G79" s="31"/>
      <c r="H79" s="38"/>
      <c r="I79" s="39"/>
      <c r="J79" s="30"/>
      <c r="K79" s="39"/>
      <c r="L79" s="36"/>
      <c r="M79" s="34">
        <f t="shared" si="2"/>
        <v>10</v>
      </c>
      <c r="N79" s="17"/>
    </row>
    <row r="80" spans="1:14" s="40" customFormat="1" ht="15" customHeight="1">
      <c r="A80" s="43"/>
      <c r="B80" s="43"/>
      <c r="C80" s="65"/>
      <c r="D80" s="65"/>
      <c r="E80" s="65"/>
      <c r="F80" s="65"/>
      <c r="G80" s="65"/>
      <c r="H80" s="65"/>
      <c r="I80" s="65"/>
      <c r="J80" s="65"/>
      <c r="K80" s="65"/>
      <c r="L80" s="65"/>
      <c r="M80" s="66"/>
      <c r="N80" s="35"/>
    </row>
    <row r="81" spans="1:14" s="40" customFormat="1" ht="15" customHeight="1">
      <c r="A81" s="43"/>
      <c r="B81" s="43"/>
      <c r="C81" s="65"/>
      <c r="D81" s="65"/>
      <c r="E81" s="65"/>
      <c r="F81" s="65"/>
      <c r="G81" s="65"/>
      <c r="H81" s="65"/>
      <c r="I81" s="65"/>
      <c r="J81" s="65"/>
      <c r="K81" s="65"/>
      <c r="L81" s="65"/>
      <c r="M81" s="66"/>
      <c r="N81" s="35"/>
    </row>
    <row r="82" spans="1:14" s="40" customFormat="1" ht="15" customHeight="1">
      <c r="A82" s="43"/>
      <c r="B82" s="43"/>
      <c r="C82" s="65"/>
      <c r="D82" s="65"/>
      <c r="E82" s="65"/>
      <c r="F82" s="65"/>
      <c r="G82" s="65"/>
      <c r="H82" s="65"/>
      <c r="I82" s="65"/>
      <c r="J82" s="65"/>
      <c r="K82" s="65"/>
      <c r="L82" s="65"/>
      <c r="M82" s="66"/>
      <c r="N82" s="35"/>
    </row>
    <row r="83" spans="1:14" s="40" customFormat="1" ht="15" customHeight="1">
      <c r="A83" s="43"/>
      <c r="B83" s="43"/>
      <c r="C83" s="65"/>
      <c r="D83" s="65"/>
      <c r="E83" s="65"/>
      <c r="F83" s="65"/>
      <c r="G83" s="65"/>
      <c r="H83" s="65"/>
      <c r="I83" s="65"/>
      <c r="J83" s="65"/>
      <c r="K83" s="65"/>
      <c r="L83" s="65"/>
      <c r="M83" s="66"/>
      <c r="N83" s="35"/>
    </row>
    <row r="84" spans="1:14" s="40" customFormat="1" ht="15" customHeight="1">
      <c r="A84" s="43"/>
      <c r="B84" s="43"/>
      <c r="C84" s="65"/>
      <c r="D84" s="65"/>
      <c r="E84" s="65"/>
      <c r="F84" s="65"/>
      <c r="G84" s="65"/>
      <c r="H84" s="65"/>
      <c r="I84" s="65"/>
      <c r="J84" s="65"/>
      <c r="K84" s="65"/>
      <c r="L84" s="65"/>
      <c r="M84" s="66"/>
      <c r="N84" s="35"/>
    </row>
    <row r="85" spans="1:14" s="40" customFormat="1" ht="15" customHeight="1">
      <c r="A85" s="43"/>
      <c r="B85" s="43"/>
      <c r="C85" s="65"/>
      <c r="D85" s="65"/>
      <c r="E85" s="65"/>
      <c r="F85" s="65"/>
      <c r="G85" s="65"/>
      <c r="H85" s="65"/>
      <c r="I85" s="65"/>
      <c r="J85" s="65"/>
      <c r="K85" s="65"/>
      <c r="L85" s="65"/>
      <c r="M85" s="66"/>
      <c r="N85" s="35"/>
    </row>
    <row r="86" spans="1:14" s="40" customFormat="1" ht="15" customHeight="1">
      <c r="A86" s="43"/>
      <c r="B86" s="43"/>
      <c r="C86" s="65"/>
      <c r="D86" s="65"/>
      <c r="E86" s="65"/>
      <c r="F86" s="65"/>
      <c r="G86" s="65"/>
      <c r="H86" s="65"/>
      <c r="I86" s="65"/>
      <c r="J86" s="65"/>
      <c r="K86" s="65"/>
      <c r="L86" s="65"/>
      <c r="M86" s="66"/>
      <c r="N86" s="35"/>
    </row>
    <row r="87" spans="1:14" s="40" customFormat="1" ht="15" customHeight="1">
      <c r="A87" s="43"/>
      <c r="B87" s="43"/>
      <c r="C87" s="65"/>
      <c r="D87" s="65"/>
      <c r="E87" s="65"/>
      <c r="F87" s="65"/>
      <c r="G87" s="65"/>
      <c r="H87" s="65"/>
      <c r="I87" s="65"/>
      <c r="J87" s="65"/>
      <c r="K87" s="65"/>
      <c r="L87" s="65"/>
      <c r="M87" s="66"/>
      <c r="N87" s="35"/>
    </row>
    <row r="88" spans="1:14" s="40" customFormat="1" ht="15" customHeight="1">
      <c r="A88" s="43"/>
      <c r="B88" s="43"/>
      <c r="C88" s="65"/>
      <c r="D88" s="65"/>
      <c r="E88" s="65"/>
      <c r="F88" s="65"/>
      <c r="G88" s="65"/>
      <c r="H88" s="65"/>
      <c r="I88" s="65"/>
      <c r="J88" s="65"/>
      <c r="K88" s="65"/>
      <c r="L88" s="65"/>
      <c r="M88" s="66"/>
      <c r="N88" s="35"/>
    </row>
    <row r="89" spans="1:14" s="40" customFormat="1" ht="15" customHeight="1">
      <c r="A89" s="43"/>
      <c r="B89" s="43"/>
      <c r="C89" s="65"/>
      <c r="D89" s="65"/>
      <c r="E89" s="65"/>
      <c r="F89" s="65"/>
      <c r="G89" s="65"/>
      <c r="H89" s="65"/>
      <c r="I89" s="65"/>
      <c r="J89" s="65"/>
      <c r="K89" s="65"/>
      <c r="L89" s="65"/>
      <c r="M89" s="66"/>
      <c r="N89" s="35"/>
    </row>
    <row r="90" spans="1:14" s="40" customFormat="1" ht="15" customHeight="1">
      <c r="A90" s="43"/>
      <c r="B90" s="43"/>
      <c r="C90" s="65"/>
      <c r="D90" s="65"/>
      <c r="E90" s="65"/>
      <c r="F90" s="65"/>
      <c r="G90" s="65"/>
      <c r="H90" s="65"/>
      <c r="I90" s="65"/>
      <c r="J90" s="65"/>
      <c r="K90" s="65"/>
      <c r="L90" s="65"/>
      <c r="M90" s="66"/>
      <c r="N90" s="35"/>
    </row>
    <row r="91" spans="1:14" s="40" customFormat="1" ht="15" customHeight="1">
      <c r="A91" s="43"/>
      <c r="B91" s="43"/>
      <c r="C91" s="65"/>
      <c r="D91" s="65"/>
      <c r="E91" s="65"/>
      <c r="F91" s="65"/>
      <c r="G91" s="65"/>
      <c r="H91" s="65"/>
      <c r="I91" s="65"/>
      <c r="J91" s="65"/>
      <c r="K91" s="65"/>
      <c r="L91" s="65"/>
      <c r="M91" s="66"/>
      <c r="N91" s="35"/>
    </row>
    <row r="92" spans="1:14" s="40" customFormat="1" ht="15" customHeight="1">
      <c r="A92" s="43"/>
      <c r="B92" s="43"/>
      <c r="C92" s="65"/>
      <c r="D92" s="65"/>
      <c r="E92" s="65"/>
      <c r="F92" s="65"/>
      <c r="G92" s="65"/>
      <c r="H92" s="65"/>
      <c r="I92" s="65"/>
      <c r="J92" s="65"/>
      <c r="K92" s="65"/>
      <c r="L92" s="65"/>
      <c r="M92" s="66"/>
      <c r="N92" s="35"/>
    </row>
    <row r="93" spans="1:14" s="40" customFormat="1" ht="15" customHeight="1">
      <c r="A93" s="43"/>
      <c r="B93" s="43"/>
      <c r="C93" s="65"/>
      <c r="D93" s="65"/>
      <c r="E93" s="65"/>
      <c r="F93" s="65"/>
      <c r="G93" s="65"/>
      <c r="H93" s="65"/>
      <c r="I93" s="65"/>
      <c r="J93" s="65"/>
      <c r="K93" s="65"/>
      <c r="L93" s="65"/>
      <c r="M93" s="66"/>
      <c r="N93" s="35"/>
    </row>
    <row r="94" spans="1:14" s="40" customFormat="1" ht="15" customHeight="1">
      <c r="A94" s="43"/>
      <c r="B94" s="43"/>
      <c r="C94" s="65"/>
      <c r="D94" s="65"/>
      <c r="E94" s="65"/>
      <c r="F94" s="65"/>
      <c r="G94" s="65"/>
      <c r="H94" s="65"/>
      <c r="I94" s="65"/>
      <c r="J94" s="65"/>
      <c r="K94" s="65"/>
      <c r="L94" s="65"/>
      <c r="M94" s="66"/>
      <c r="N94" s="35"/>
    </row>
    <row r="95" spans="1:14" s="40" customFormat="1" ht="15" customHeight="1">
      <c r="A95" s="43"/>
      <c r="B95" s="43"/>
      <c r="C95" s="65"/>
      <c r="D95" s="65"/>
      <c r="E95" s="65"/>
      <c r="F95" s="65"/>
      <c r="G95" s="65"/>
      <c r="H95" s="65"/>
      <c r="I95" s="65"/>
      <c r="J95" s="65"/>
      <c r="K95" s="65"/>
      <c r="L95" s="65"/>
      <c r="M95" s="66"/>
      <c r="N95" s="35"/>
    </row>
    <row r="96" spans="1:14" s="40" customFormat="1" ht="15" customHeight="1">
      <c r="A96" s="43"/>
      <c r="B96" s="43"/>
      <c r="C96" s="65"/>
      <c r="D96" s="65"/>
      <c r="E96" s="65"/>
      <c r="F96" s="65"/>
      <c r="G96" s="65"/>
      <c r="H96" s="65"/>
      <c r="I96" s="65"/>
      <c r="J96" s="65"/>
      <c r="K96" s="65"/>
      <c r="L96" s="65"/>
      <c r="M96" s="66"/>
      <c r="N96" s="35"/>
    </row>
    <row r="97" spans="1:14" s="40" customFormat="1" ht="15" customHeight="1">
      <c r="A97" s="43"/>
      <c r="B97" s="43"/>
      <c r="C97" s="65"/>
      <c r="D97" s="65"/>
      <c r="E97" s="65"/>
      <c r="F97" s="65"/>
      <c r="G97" s="65"/>
      <c r="H97" s="65"/>
      <c r="I97" s="65"/>
      <c r="J97" s="65"/>
      <c r="K97" s="65"/>
      <c r="L97" s="65"/>
      <c r="M97" s="66"/>
      <c r="N97" s="35"/>
    </row>
    <row r="98" spans="1:14" s="40" customFormat="1" ht="15" customHeight="1">
      <c r="A98" s="43"/>
      <c r="B98" s="43"/>
      <c r="C98" s="65"/>
      <c r="D98" s="65"/>
      <c r="E98" s="65"/>
      <c r="F98" s="65"/>
      <c r="G98" s="65"/>
      <c r="H98" s="65"/>
      <c r="I98" s="65"/>
      <c r="J98" s="65"/>
      <c r="K98" s="65"/>
      <c r="L98" s="65"/>
      <c r="M98" s="66"/>
      <c r="N98" s="35"/>
    </row>
    <row r="99" spans="1:14" s="40" customFormat="1" ht="15" customHeight="1">
      <c r="A99" s="43"/>
      <c r="B99" s="43"/>
      <c r="C99" s="65"/>
      <c r="D99" s="65"/>
      <c r="E99" s="65"/>
      <c r="F99" s="65"/>
      <c r="G99" s="65"/>
      <c r="H99" s="65"/>
      <c r="I99" s="65"/>
      <c r="J99" s="65"/>
      <c r="K99" s="65"/>
      <c r="L99" s="65"/>
      <c r="M99" s="66"/>
      <c r="N99" s="35"/>
    </row>
    <row r="100" spans="1:14" s="40" customFormat="1" ht="15" customHeight="1">
      <c r="A100" s="43"/>
      <c r="B100" s="43"/>
      <c r="C100" s="65"/>
      <c r="D100" s="65"/>
      <c r="E100" s="65"/>
      <c r="F100" s="65"/>
      <c r="G100" s="65"/>
      <c r="H100" s="65"/>
      <c r="I100" s="65"/>
      <c r="J100" s="65"/>
      <c r="K100" s="65"/>
      <c r="L100" s="65"/>
      <c r="M100" s="66"/>
      <c r="N100" s="35"/>
    </row>
    <row r="101" spans="1:14" s="40" customFormat="1" ht="15" customHeight="1">
      <c r="A101" s="43"/>
      <c r="B101" s="43"/>
      <c r="C101" s="65"/>
      <c r="D101" s="65"/>
      <c r="E101" s="65"/>
      <c r="F101" s="65"/>
      <c r="G101" s="65"/>
      <c r="H101" s="65"/>
      <c r="I101" s="65"/>
      <c r="J101" s="65"/>
      <c r="K101" s="65"/>
      <c r="L101" s="65"/>
      <c r="M101" s="66"/>
      <c r="N101" s="35"/>
    </row>
    <row r="102" spans="1:14" s="40" customFormat="1" ht="15" customHeight="1">
      <c r="A102" s="43"/>
      <c r="B102" s="43"/>
      <c r="C102" s="65"/>
      <c r="D102" s="65"/>
      <c r="E102" s="65"/>
      <c r="F102" s="65"/>
      <c r="G102" s="65"/>
      <c r="H102" s="65"/>
      <c r="I102" s="65"/>
      <c r="J102" s="65"/>
      <c r="K102" s="65"/>
      <c r="L102" s="65"/>
      <c r="M102" s="66"/>
      <c r="N102" s="35"/>
    </row>
    <row r="103" spans="1:14" s="40" customFormat="1" ht="15" customHeight="1">
      <c r="A103" s="43"/>
      <c r="B103" s="43"/>
      <c r="C103" s="65"/>
      <c r="D103" s="65"/>
      <c r="E103" s="65"/>
      <c r="F103" s="65"/>
      <c r="G103" s="65"/>
      <c r="H103" s="65"/>
      <c r="I103" s="65"/>
      <c r="J103" s="65"/>
      <c r="K103" s="65"/>
      <c r="L103" s="65"/>
      <c r="M103" s="66"/>
      <c r="N103" s="35"/>
    </row>
    <row r="104" spans="1:14" s="40" customFormat="1" ht="15" customHeight="1">
      <c r="A104" s="43"/>
      <c r="B104" s="43"/>
      <c r="C104" s="65"/>
      <c r="D104" s="65"/>
      <c r="E104" s="65"/>
      <c r="F104" s="65"/>
      <c r="G104" s="65"/>
      <c r="H104" s="65"/>
      <c r="I104" s="65"/>
      <c r="J104" s="65"/>
      <c r="K104" s="65"/>
      <c r="L104" s="65"/>
      <c r="M104" s="66"/>
      <c r="N104" s="35"/>
    </row>
    <row r="105" spans="1:14" s="40" customFormat="1" ht="15" customHeight="1">
      <c r="A105" s="43"/>
      <c r="B105" s="43"/>
      <c r="C105" s="65"/>
      <c r="D105" s="65"/>
      <c r="E105" s="65"/>
      <c r="F105" s="65"/>
      <c r="G105" s="65"/>
      <c r="H105" s="65"/>
      <c r="I105" s="65"/>
      <c r="J105" s="65"/>
      <c r="K105" s="65"/>
      <c r="L105" s="65"/>
      <c r="M105" s="66"/>
      <c r="N105" s="35"/>
    </row>
    <row r="106" spans="1:14" s="40" customFormat="1" ht="15" customHeight="1">
      <c r="A106" s="43"/>
      <c r="B106" s="43"/>
      <c r="C106" s="65"/>
      <c r="D106" s="65"/>
      <c r="E106" s="65"/>
      <c r="F106" s="65"/>
      <c r="G106" s="65"/>
      <c r="H106" s="65"/>
      <c r="I106" s="65"/>
      <c r="J106" s="65"/>
      <c r="K106" s="65"/>
      <c r="L106" s="65"/>
      <c r="M106" s="66"/>
      <c r="N106" s="35"/>
    </row>
    <row r="107" spans="1:14" s="40" customFormat="1" ht="15" customHeight="1">
      <c r="A107" s="43"/>
      <c r="B107" s="43"/>
      <c r="C107" s="65"/>
      <c r="D107" s="65"/>
      <c r="E107" s="65"/>
      <c r="F107" s="65"/>
      <c r="G107" s="65"/>
      <c r="H107" s="65"/>
      <c r="I107" s="65"/>
      <c r="J107" s="65"/>
      <c r="K107" s="65"/>
      <c r="L107" s="65"/>
      <c r="M107" s="66"/>
      <c r="N107" s="35"/>
    </row>
    <row r="108" spans="1:14" s="40" customFormat="1" ht="15" customHeight="1">
      <c r="A108" s="43"/>
      <c r="B108" s="43"/>
      <c r="C108" s="65"/>
      <c r="D108" s="65"/>
      <c r="E108" s="65"/>
      <c r="F108" s="65"/>
      <c r="G108" s="65"/>
      <c r="H108" s="65"/>
      <c r="I108" s="65"/>
      <c r="J108" s="65"/>
      <c r="K108" s="65"/>
      <c r="L108" s="65"/>
      <c r="M108" s="66"/>
      <c r="N108" s="35"/>
    </row>
    <row r="109" spans="1:14" s="40" customFormat="1" ht="15" customHeight="1">
      <c r="A109" s="43"/>
      <c r="B109" s="43"/>
      <c r="C109" s="65"/>
      <c r="D109" s="65"/>
      <c r="E109" s="65"/>
      <c r="F109" s="65"/>
      <c r="G109" s="65"/>
      <c r="H109" s="65"/>
      <c r="I109" s="65"/>
      <c r="J109" s="65"/>
      <c r="K109" s="65"/>
      <c r="L109" s="65"/>
      <c r="M109" s="66"/>
      <c r="N109" s="35"/>
    </row>
    <row r="110" spans="1:14" s="40" customFormat="1" ht="15" customHeight="1">
      <c r="A110" s="43"/>
      <c r="B110" s="43"/>
      <c r="C110" s="65"/>
      <c r="D110" s="65"/>
      <c r="E110" s="65"/>
      <c r="F110" s="65"/>
      <c r="G110" s="65"/>
      <c r="H110" s="65"/>
      <c r="I110" s="65"/>
      <c r="J110" s="65"/>
      <c r="K110" s="65"/>
      <c r="L110" s="65"/>
      <c r="M110" s="66"/>
      <c r="N110" s="35"/>
    </row>
    <row r="111" spans="1:14" s="40" customFormat="1" ht="15" customHeight="1">
      <c r="A111" s="43"/>
      <c r="B111" s="43"/>
      <c r="C111" s="65"/>
      <c r="D111" s="65"/>
      <c r="E111" s="65"/>
      <c r="F111" s="65"/>
      <c r="G111" s="65"/>
      <c r="H111" s="65"/>
      <c r="I111" s="65"/>
      <c r="J111" s="65"/>
      <c r="K111" s="65"/>
      <c r="L111" s="65"/>
      <c r="M111" s="66"/>
      <c r="N111" s="35"/>
    </row>
    <row r="112" spans="1:14" s="40" customFormat="1" ht="15" customHeight="1">
      <c r="A112" s="43"/>
      <c r="B112" s="43"/>
      <c r="C112" s="65"/>
      <c r="D112" s="65"/>
      <c r="E112" s="65"/>
      <c r="F112" s="65"/>
      <c r="G112" s="65"/>
      <c r="H112" s="65"/>
      <c r="I112" s="65"/>
      <c r="J112" s="65"/>
      <c r="K112" s="65"/>
      <c r="L112" s="65"/>
      <c r="M112" s="66"/>
      <c r="N112" s="35"/>
    </row>
    <row r="113" spans="1:14" s="40" customFormat="1" ht="15" customHeight="1">
      <c r="A113" s="43"/>
      <c r="B113" s="43"/>
      <c r="C113" s="65"/>
      <c r="D113" s="65"/>
      <c r="E113" s="65"/>
      <c r="F113" s="65"/>
      <c r="G113" s="65"/>
      <c r="H113" s="65"/>
      <c r="I113" s="65"/>
      <c r="J113" s="65"/>
      <c r="K113" s="65"/>
      <c r="L113" s="65"/>
      <c r="M113" s="66"/>
      <c r="N113" s="35"/>
    </row>
    <row r="114" spans="1:14" s="40" customFormat="1" ht="15" customHeight="1">
      <c r="A114" s="43"/>
      <c r="B114" s="43"/>
      <c r="C114" s="65"/>
      <c r="D114" s="65"/>
      <c r="E114" s="65"/>
      <c r="F114" s="65"/>
      <c r="G114" s="65"/>
      <c r="H114" s="65"/>
      <c r="I114" s="65"/>
      <c r="J114" s="65"/>
      <c r="K114" s="65"/>
      <c r="L114" s="65"/>
      <c r="M114" s="66"/>
      <c r="N114" s="35"/>
    </row>
    <row r="115" spans="1:14" s="40" customFormat="1" ht="15" customHeight="1">
      <c r="A115" s="43"/>
      <c r="B115" s="43"/>
      <c r="C115" s="65"/>
      <c r="D115" s="65"/>
      <c r="E115" s="65"/>
      <c r="F115" s="65"/>
      <c r="G115" s="65"/>
      <c r="H115" s="65"/>
      <c r="I115" s="65"/>
      <c r="J115" s="65"/>
      <c r="K115" s="65"/>
      <c r="L115" s="65"/>
      <c r="M115" s="66"/>
      <c r="N115" s="35"/>
    </row>
    <row r="116" spans="1:14" s="40" customFormat="1" ht="15" customHeight="1">
      <c r="A116" s="43"/>
      <c r="B116" s="43"/>
      <c r="C116" s="65"/>
      <c r="D116" s="65"/>
      <c r="E116" s="65"/>
      <c r="F116" s="65"/>
      <c r="G116" s="65"/>
      <c r="H116" s="65"/>
      <c r="I116" s="65"/>
      <c r="J116" s="65"/>
      <c r="K116" s="65"/>
      <c r="L116" s="65"/>
      <c r="M116" s="66"/>
      <c r="N116" s="35"/>
    </row>
    <row r="117" spans="1:14" s="40" customFormat="1" ht="15" customHeight="1">
      <c r="A117" s="43"/>
      <c r="B117" s="43"/>
      <c r="C117" s="65"/>
      <c r="D117" s="65"/>
      <c r="E117" s="65"/>
      <c r="F117" s="65"/>
      <c r="G117" s="65"/>
      <c r="H117" s="65"/>
      <c r="I117" s="65"/>
      <c r="J117" s="65"/>
      <c r="K117" s="65"/>
      <c r="L117" s="65"/>
      <c r="M117" s="66"/>
      <c r="N117" s="35"/>
    </row>
    <row r="118" spans="1:14" s="40" customFormat="1" ht="15" customHeight="1">
      <c r="A118" s="43"/>
      <c r="B118" s="43"/>
      <c r="C118" s="65"/>
      <c r="D118" s="65"/>
      <c r="E118" s="65"/>
      <c r="F118" s="65"/>
      <c r="G118" s="65"/>
      <c r="H118" s="65"/>
      <c r="I118" s="65"/>
      <c r="J118" s="65"/>
      <c r="K118" s="65"/>
      <c r="L118" s="65"/>
      <c r="M118" s="66"/>
      <c r="N118" s="35"/>
    </row>
    <row r="119" spans="1:14" s="40" customFormat="1" ht="15" customHeight="1">
      <c r="A119" s="43"/>
      <c r="B119" s="43"/>
      <c r="C119" s="65"/>
      <c r="D119" s="65"/>
      <c r="E119" s="65"/>
      <c r="F119" s="65"/>
      <c r="G119" s="65"/>
      <c r="H119" s="65"/>
      <c r="I119" s="65"/>
      <c r="J119" s="65"/>
      <c r="K119" s="65"/>
      <c r="L119" s="65"/>
      <c r="M119" s="66"/>
      <c r="N119" s="35"/>
    </row>
    <row r="120" spans="1:14" s="40" customFormat="1" ht="15" customHeight="1">
      <c r="A120" s="43"/>
      <c r="B120" s="43"/>
      <c r="C120" s="65"/>
      <c r="D120" s="65"/>
      <c r="E120" s="65"/>
      <c r="F120" s="65"/>
      <c r="G120" s="65"/>
      <c r="H120" s="65"/>
      <c r="I120" s="65"/>
      <c r="J120" s="65"/>
      <c r="K120" s="65"/>
      <c r="L120" s="65"/>
      <c r="M120" s="66"/>
      <c r="N120" s="35"/>
    </row>
    <row r="121" spans="1:14" s="40" customFormat="1" ht="15" customHeight="1">
      <c r="A121" s="43"/>
      <c r="B121" s="43"/>
      <c r="C121" s="65"/>
      <c r="D121" s="65"/>
      <c r="E121" s="65"/>
      <c r="F121" s="65"/>
      <c r="G121" s="65"/>
      <c r="H121" s="65"/>
      <c r="I121" s="65"/>
      <c r="J121" s="65"/>
      <c r="K121" s="65"/>
      <c r="L121" s="65"/>
      <c r="M121" s="66"/>
      <c r="N121" s="35"/>
    </row>
    <row r="122" spans="1:14" s="40" customFormat="1" ht="15" customHeight="1">
      <c r="A122" s="43"/>
      <c r="B122" s="43"/>
      <c r="C122" s="65"/>
      <c r="D122" s="65"/>
      <c r="E122" s="65"/>
      <c r="F122" s="65"/>
      <c r="G122" s="65"/>
      <c r="H122" s="65"/>
      <c r="I122" s="65"/>
      <c r="J122" s="65"/>
      <c r="K122" s="65"/>
      <c r="L122" s="65"/>
      <c r="M122" s="66"/>
      <c r="N122" s="35"/>
    </row>
    <row r="123" spans="1:14" s="40" customFormat="1" ht="15" customHeight="1">
      <c r="A123" s="43"/>
      <c r="B123" s="43"/>
      <c r="C123" s="65"/>
      <c r="D123" s="65"/>
      <c r="E123" s="65"/>
      <c r="F123" s="65"/>
      <c r="G123" s="65"/>
      <c r="H123" s="65"/>
      <c r="I123" s="65"/>
      <c r="J123" s="65"/>
      <c r="K123" s="65"/>
      <c r="L123" s="65"/>
      <c r="M123" s="66"/>
      <c r="N123" s="35"/>
    </row>
    <row r="124" spans="1:14" s="40" customFormat="1" ht="15" customHeight="1">
      <c r="A124" s="43"/>
      <c r="B124" s="43"/>
      <c r="C124" s="65"/>
      <c r="D124" s="65"/>
      <c r="E124" s="65"/>
      <c r="F124" s="65"/>
      <c r="G124" s="65"/>
      <c r="H124" s="65"/>
      <c r="I124" s="65"/>
      <c r="J124" s="65"/>
      <c r="K124" s="65"/>
      <c r="L124" s="65"/>
      <c r="M124" s="66"/>
      <c r="N124" s="35"/>
    </row>
    <row r="125" spans="1:14" s="40" customFormat="1" ht="15" customHeight="1">
      <c r="A125" s="43"/>
      <c r="B125" s="43"/>
      <c r="C125" s="65"/>
      <c r="D125" s="65"/>
      <c r="E125" s="65"/>
      <c r="F125" s="65"/>
      <c r="G125" s="65"/>
      <c r="H125" s="65"/>
      <c r="I125" s="65"/>
      <c r="J125" s="65"/>
      <c r="K125" s="65"/>
      <c r="L125" s="65"/>
      <c r="M125" s="66"/>
      <c r="N125" s="35"/>
    </row>
    <row r="126" spans="1:14" s="40" customFormat="1" ht="15" customHeight="1">
      <c r="A126" s="43"/>
      <c r="B126" s="43"/>
      <c r="C126" s="65"/>
      <c r="D126" s="65"/>
      <c r="E126" s="65"/>
      <c r="F126" s="65"/>
      <c r="G126" s="65"/>
      <c r="H126" s="65"/>
      <c r="I126" s="65"/>
      <c r="J126" s="65"/>
      <c r="K126" s="65"/>
      <c r="L126" s="65"/>
      <c r="M126" s="66"/>
      <c r="N126" s="35"/>
    </row>
    <row r="127" spans="1:14" s="40" customFormat="1" ht="15" customHeight="1">
      <c r="A127" s="43"/>
      <c r="B127" s="43"/>
      <c r="C127" s="65"/>
      <c r="D127" s="65"/>
      <c r="E127" s="65"/>
      <c r="F127" s="65"/>
      <c r="G127" s="65"/>
      <c r="H127" s="65"/>
      <c r="I127" s="65"/>
      <c r="J127" s="65"/>
      <c r="K127" s="65"/>
      <c r="L127" s="65"/>
      <c r="M127" s="66"/>
      <c r="N127" s="35"/>
    </row>
    <row r="128" spans="1:14" s="40" customFormat="1" ht="15" customHeight="1">
      <c r="A128" s="43"/>
      <c r="B128" s="43"/>
      <c r="C128" s="65"/>
      <c r="D128" s="65"/>
      <c r="E128" s="65"/>
      <c r="F128" s="65"/>
      <c r="G128" s="65"/>
      <c r="H128" s="65"/>
      <c r="I128" s="65"/>
      <c r="J128" s="65"/>
      <c r="K128" s="65"/>
      <c r="L128" s="65"/>
      <c r="M128" s="66"/>
      <c r="N128" s="35"/>
    </row>
    <row r="129" spans="1:14" s="40" customFormat="1" ht="15" customHeight="1">
      <c r="A129" s="43"/>
      <c r="B129" s="43"/>
      <c r="C129" s="65"/>
      <c r="D129" s="65"/>
      <c r="E129" s="65"/>
      <c r="F129" s="65"/>
      <c r="G129" s="65"/>
      <c r="H129" s="65"/>
      <c r="I129" s="65"/>
      <c r="J129" s="65"/>
      <c r="K129" s="65"/>
      <c r="L129" s="65"/>
      <c r="M129" s="66"/>
      <c r="N129" s="35"/>
    </row>
    <row r="130" spans="1:14" s="40" customFormat="1" ht="15" customHeight="1">
      <c r="A130" s="43"/>
      <c r="B130" s="43"/>
      <c r="C130" s="65"/>
      <c r="D130" s="65"/>
      <c r="E130" s="65"/>
      <c r="F130" s="65"/>
      <c r="G130" s="65"/>
      <c r="H130" s="65"/>
      <c r="I130" s="65"/>
      <c r="J130" s="65"/>
      <c r="K130" s="65"/>
      <c r="L130" s="65"/>
      <c r="M130" s="66"/>
      <c r="N130" s="35"/>
    </row>
    <row r="131" spans="1:14" s="40" customFormat="1" ht="15" customHeight="1">
      <c r="A131" s="43"/>
      <c r="B131" s="43"/>
      <c r="C131" s="65"/>
      <c r="D131" s="65"/>
      <c r="E131" s="65"/>
      <c r="F131" s="65"/>
      <c r="G131" s="65"/>
      <c r="H131" s="65"/>
      <c r="I131" s="65"/>
      <c r="J131" s="65"/>
      <c r="K131" s="65"/>
      <c r="L131" s="65"/>
      <c r="M131" s="66"/>
      <c r="N131" s="35"/>
    </row>
    <row r="132" spans="1:14" s="40" customFormat="1" ht="15" customHeight="1">
      <c r="A132" s="43"/>
      <c r="B132" s="43"/>
      <c r="C132" s="65"/>
      <c r="D132" s="65"/>
      <c r="E132" s="65"/>
      <c r="F132" s="65"/>
      <c r="G132" s="65"/>
      <c r="H132" s="65"/>
      <c r="I132" s="65"/>
      <c r="J132" s="65"/>
      <c r="K132" s="65"/>
      <c r="L132" s="65"/>
      <c r="M132" s="66"/>
      <c r="N132" s="35"/>
    </row>
    <row r="133" spans="1:14" s="40" customFormat="1" ht="15" customHeight="1">
      <c r="A133" s="43"/>
      <c r="B133" s="43"/>
      <c r="C133" s="65"/>
      <c r="D133" s="65"/>
      <c r="E133" s="65"/>
      <c r="F133" s="65"/>
      <c r="G133" s="65"/>
      <c r="H133" s="65"/>
      <c r="I133" s="65"/>
      <c r="J133" s="65"/>
      <c r="K133" s="65"/>
      <c r="L133" s="65"/>
      <c r="M133" s="66"/>
      <c r="N133" s="35"/>
    </row>
    <row r="134" spans="1:14" s="40" customFormat="1" ht="15" customHeight="1">
      <c r="A134" s="43"/>
      <c r="B134" s="43"/>
      <c r="C134" s="65"/>
      <c r="D134" s="65"/>
      <c r="E134" s="65"/>
      <c r="F134" s="65"/>
      <c r="G134" s="65"/>
      <c r="H134" s="65"/>
      <c r="I134" s="65"/>
      <c r="J134" s="65"/>
      <c r="K134" s="65"/>
      <c r="L134" s="65"/>
      <c r="M134" s="66"/>
      <c r="N134" s="35"/>
    </row>
    <row r="135" spans="1:14" s="40" customFormat="1" ht="15" customHeight="1">
      <c r="A135" s="43"/>
      <c r="B135" s="43"/>
      <c r="C135" s="65"/>
      <c r="D135" s="65"/>
      <c r="E135" s="65"/>
      <c r="F135" s="65"/>
      <c r="G135" s="65"/>
      <c r="H135" s="65"/>
      <c r="I135" s="65"/>
      <c r="J135" s="65"/>
      <c r="K135" s="65"/>
      <c r="L135" s="65"/>
      <c r="M135" s="66"/>
      <c r="N135" s="35"/>
    </row>
    <row r="136" spans="1:14" s="40" customFormat="1" ht="15" customHeight="1">
      <c r="A136" s="43"/>
      <c r="B136" s="43"/>
      <c r="C136" s="65"/>
      <c r="D136" s="65"/>
      <c r="E136" s="65"/>
      <c r="F136" s="65"/>
      <c r="G136" s="65"/>
      <c r="H136" s="65"/>
      <c r="I136" s="65"/>
      <c r="J136" s="65"/>
      <c r="K136" s="65"/>
      <c r="L136" s="65"/>
      <c r="M136" s="66"/>
      <c r="N136" s="35"/>
    </row>
    <row r="137" spans="1:14" s="40" customFormat="1" ht="15" customHeight="1">
      <c r="A137" s="43"/>
      <c r="B137" s="43"/>
      <c r="C137" s="65"/>
      <c r="D137" s="65"/>
      <c r="E137" s="65"/>
      <c r="F137" s="65"/>
      <c r="G137" s="65"/>
      <c r="H137" s="65"/>
      <c r="I137" s="65"/>
      <c r="J137" s="65"/>
      <c r="K137" s="65"/>
      <c r="L137" s="65"/>
      <c r="M137" s="66"/>
      <c r="N137" s="35"/>
    </row>
    <row r="138" spans="1:14" s="40" customFormat="1" ht="15" customHeight="1">
      <c r="A138" s="43"/>
      <c r="B138" s="43"/>
      <c r="C138" s="65"/>
      <c r="D138" s="65"/>
      <c r="E138" s="65"/>
      <c r="F138" s="65"/>
      <c r="G138" s="65"/>
      <c r="H138" s="65"/>
      <c r="I138" s="65"/>
      <c r="J138" s="65"/>
      <c r="K138" s="65"/>
      <c r="L138" s="65"/>
      <c r="M138" s="66"/>
      <c r="N138" s="35"/>
    </row>
    <row r="139" spans="1:14" s="40" customFormat="1" ht="15" customHeight="1">
      <c r="A139" s="43"/>
      <c r="B139" s="43"/>
      <c r="C139" s="65"/>
      <c r="D139" s="65"/>
      <c r="E139" s="65"/>
      <c r="F139" s="65"/>
      <c r="G139" s="65"/>
      <c r="H139" s="65"/>
      <c r="I139" s="65"/>
      <c r="J139" s="65"/>
      <c r="K139" s="65"/>
      <c r="L139" s="65"/>
      <c r="M139" s="66"/>
      <c r="N139" s="35"/>
    </row>
    <row r="140" spans="1:14" s="40" customFormat="1" ht="15" customHeight="1">
      <c r="A140" s="43"/>
      <c r="B140" s="43"/>
      <c r="C140" s="65"/>
      <c r="D140" s="65"/>
      <c r="E140" s="65"/>
      <c r="F140" s="65"/>
      <c r="G140" s="65"/>
      <c r="H140" s="65"/>
      <c r="I140" s="65"/>
      <c r="J140" s="65"/>
      <c r="K140" s="65"/>
      <c r="L140" s="65"/>
      <c r="M140" s="66"/>
      <c r="N140" s="35"/>
    </row>
    <row r="141" spans="1:14" s="40" customFormat="1" ht="15" customHeight="1">
      <c r="A141" s="43"/>
      <c r="B141" s="43"/>
      <c r="C141" s="65"/>
      <c r="D141" s="65"/>
      <c r="E141" s="65"/>
      <c r="F141" s="65"/>
      <c r="G141" s="65"/>
      <c r="H141" s="65"/>
      <c r="I141" s="65"/>
      <c r="J141" s="65"/>
      <c r="K141" s="65"/>
      <c r="L141" s="65"/>
      <c r="M141" s="66"/>
      <c r="N141" s="35"/>
    </row>
    <row r="142" spans="1:14" s="40" customFormat="1" ht="15" customHeight="1">
      <c r="A142" s="43"/>
      <c r="B142" s="43"/>
      <c r="C142" s="65"/>
      <c r="D142" s="65"/>
      <c r="E142" s="65"/>
      <c r="F142" s="65"/>
      <c r="G142" s="65"/>
      <c r="H142" s="65"/>
      <c r="I142" s="65"/>
      <c r="J142" s="65"/>
      <c r="K142" s="65"/>
      <c r="L142" s="65"/>
      <c r="M142" s="66"/>
      <c r="N142" s="35"/>
    </row>
    <row r="143" spans="1:14" s="40" customFormat="1" ht="15" customHeight="1">
      <c r="A143" s="43"/>
      <c r="B143" s="43"/>
      <c r="C143" s="65"/>
      <c r="D143" s="65"/>
      <c r="E143" s="65"/>
      <c r="F143" s="65"/>
      <c r="G143" s="65"/>
      <c r="H143" s="65"/>
      <c r="I143" s="65"/>
      <c r="J143" s="65"/>
      <c r="K143" s="65"/>
      <c r="L143" s="65"/>
      <c r="M143" s="66"/>
      <c r="N143" s="35"/>
    </row>
    <row r="144" spans="1:14" s="40" customFormat="1" ht="15" customHeight="1">
      <c r="A144" s="43"/>
      <c r="B144" s="43"/>
      <c r="C144" s="65"/>
      <c r="D144" s="65"/>
      <c r="E144" s="65"/>
      <c r="F144" s="65"/>
      <c r="G144" s="65"/>
      <c r="H144" s="65"/>
      <c r="I144" s="65"/>
      <c r="J144" s="65"/>
      <c r="K144" s="65"/>
      <c r="L144" s="65"/>
      <c r="M144" s="66"/>
      <c r="N144" s="35"/>
    </row>
    <row r="145" spans="1:14" s="40" customFormat="1" ht="15" customHeight="1">
      <c r="A145" s="43"/>
      <c r="B145" s="43"/>
      <c r="C145" s="65"/>
      <c r="D145" s="65"/>
      <c r="E145" s="65"/>
      <c r="F145" s="65"/>
      <c r="G145" s="65"/>
      <c r="H145" s="65"/>
      <c r="I145" s="65"/>
      <c r="J145" s="65"/>
      <c r="K145" s="65"/>
      <c r="L145" s="65"/>
      <c r="M145" s="66"/>
      <c r="N145" s="35"/>
    </row>
    <row r="146" spans="1:14" s="40" customFormat="1" ht="15" customHeight="1">
      <c r="A146" s="43"/>
      <c r="B146" s="43"/>
      <c r="C146" s="65"/>
      <c r="D146" s="65"/>
      <c r="E146" s="65"/>
      <c r="F146" s="65"/>
      <c r="G146" s="65"/>
      <c r="H146" s="65"/>
      <c r="I146" s="65"/>
      <c r="J146" s="65"/>
      <c r="K146" s="65"/>
      <c r="L146" s="65"/>
      <c r="M146" s="66"/>
      <c r="N146" s="35"/>
    </row>
    <row r="147" spans="1:14" s="40" customFormat="1" ht="15" customHeight="1">
      <c r="A147" s="43"/>
      <c r="B147" s="43"/>
      <c r="C147" s="65"/>
      <c r="D147" s="65"/>
      <c r="E147" s="65"/>
      <c r="F147" s="65"/>
      <c r="G147" s="65"/>
      <c r="H147" s="65"/>
      <c r="I147" s="65"/>
      <c r="J147" s="65"/>
      <c r="K147" s="65"/>
      <c r="L147" s="65"/>
      <c r="M147" s="66"/>
      <c r="N147" s="35"/>
    </row>
    <row r="148" spans="1:14" s="40" customFormat="1" ht="15" customHeight="1">
      <c r="A148" s="43"/>
      <c r="B148" s="43"/>
      <c r="C148" s="65"/>
      <c r="D148" s="65"/>
      <c r="E148" s="65"/>
      <c r="F148" s="65"/>
      <c r="G148" s="65"/>
      <c r="H148" s="65"/>
      <c r="I148" s="65"/>
      <c r="J148" s="65"/>
      <c r="K148" s="65"/>
      <c r="L148" s="65"/>
      <c r="M148" s="66"/>
      <c r="N148" s="35"/>
    </row>
    <row r="149" spans="1:14" s="40" customFormat="1" ht="15" customHeight="1">
      <c r="A149" s="43"/>
      <c r="B149" s="43"/>
      <c r="C149" s="65"/>
      <c r="D149" s="65"/>
      <c r="E149" s="65"/>
      <c r="F149" s="65"/>
      <c r="G149" s="65"/>
      <c r="H149" s="65"/>
      <c r="I149" s="65"/>
      <c r="J149" s="65"/>
      <c r="K149" s="65"/>
      <c r="L149" s="65"/>
      <c r="M149" s="66"/>
      <c r="N149" s="35"/>
    </row>
    <row r="150" spans="1:14" s="40" customFormat="1" ht="15" customHeight="1">
      <c r="A150" s="43"/>
      <c r="B150" s="43"/>
      <c r="C150" s="65"/>
      <c r="D150" s="65"/>
      <c r="E150" s="65"/>
      <c r="F150" s="65"/>
      <c r="G150" s="65"/>
      <c r="H150" s="65"/>
      <c r="I150" s="65"/>
      <c r="J150" s="65"/>
      <c r="K150" s="65"/>
      <c r="L150" s="65"/>
      <c r="M150" s="66"/>
      <c r="N150" s="35"/>
    </row>
    <row r="151" spans="1:14" s="40" customFormat="1" ht="15" customHeight="1">
      <c r="A151" s="43"/>
      <c r="B151" s="43"/>
      <c r="C151" s="65"/>
      <c r="D151" s="65"/>
      <c r="E151" s="65"/>
      <c r="F151" s="65"/>
      <c r="G151" s="65"/>
      <c r="H151" s="65"/>
      <c r="I151" s="65"/>
      <c r="J151" s="65"/>
      <c r="K151" s="65"/>
      <c r="L151" s="65"/>
      <c r="M151" s="66"/>
      <c r="N151" s="35"/>
    </row>
    <row r="152" spans="1:14" s="40" customFormat="1" ht="15" customHeight="1">
      <c r="A152" s="43"/>
      <c r="B152" s="43"/>
      <c r="C152" s="65"/>
      <c r="D152" s="65"/>
      <c r="E152" s="65"/>
      <c r="F152" s="65"/>
      <c r="G152" s="65"/>
      <c r="H152" s="65"/>
      <c r="I152" s="65"/>
      <c r="J152" s="65"/>
      <c r="K152" s="65"/>
      <c r="L152" s="65"/>
      <c r="M152" s="66"/>
      <c r="N152" s="35"/>
    </row>
    <row r="153" spans="1:14" s="40" customFormat="1" ht="15" customHeight="1">
      <c r="A153" s="43"/>
      <c r="B153" s="43"/>
      <c r="C153" s="65"/>
      <c r="D153" s="65"/>
      <c r="E153" s="65"/>
      <c r="F153" s="65"/>
      <c r="G153" s="65"/>
      <c r="H153" s="65"/>
      <c r="I153" s="65"/>
      <c r="J153" s="65"/>
      <c r="K153" s="65"/>
      <c r="L153" s="65"/>
      <c r="M153" s="66"/>
      <c r="N153" s="35"/>
    </row>
    <row r="154" spans="1:14" s="40" customFormat="1" ht="15" customHeight="1">
      <c r="A154" s="43"/>
      <c r="B154" s="43"/>
      <c r="C154" s="65"/>
      <c r="D154" s="65"/>
      <c r="E154" s="65"/>
      <c r="F154" s="65"/>
      <c r="G154" s="65"/>
      <c r="H154" s="65"/>
      <c r="I154" s="65"/>
      <c r="J154" s="65"/>
      <c r="K154" s="65"/>
      <c r="L154" s="65"/>
      <c r="M154" s="66"/>
      <c r="N154" s="35"/>
    </row>
    <row r="155" spans="1:14" s="40" customFormat="1" ht="15" customHeight="1">
      <c r="A155" s="43"/>
      <c r="B155" s="43"/>
      <c r="C155" s="65"/>
      <c r="D155" s="65"/>
      <c r="E155" s="65"/>
      <c r="F155" s="65"/>
      <c r="G155" s="65"/>
      <c r="H155" s="65"/>
      <c r="I155" s="65"/>
      <c r="J155" s="65"/>
      <c r="K155" s="65"/>
      <c r="L155" s="65"/>
      <c r="M155" s="66"/>
      <c r="N155" s="35"/>
    </row>
    <row r="156" spans="1:14" s="40" customFormat="1" ht="15" customHeight="1">
      <c r="A156" s="43"/>
      <c r="B156" s="43"/>
      <c r="C156" s="65"/>
      <c r="D156" s="65"/>
      <c r="E156" s="65"/>
      <c r="F156" s="65"/>
      <c r="G156" s="65"/>
      <c r="H156" s="65"/>
      <c r="I156" s="65"/>
      <c r="J156" s="65"/>
      <c r="K156" s="65"/>
      <c r="L156" s="65"/>
      <c r="M156" s="66"/>
      <c r="N156" s="35"/>
    </row>
    <row r="157" spans="1:14" s="40" customFormat="1" ht="15" customHeight="1">
      <c r="A157" s="43"/>
      <c r="B157" s="43"/>
      <c r="C157" s="65"/>
      <c r="D157" s="65"/>
      <c r="E157" s="65"/>
      <c r="F157" s="65"/>
      <c r="G157" s="65"/>
      <c r="H157" s="65"/>
      <c r="I157" s="65"/>
      <c r="J157" s="65"/>
      <c r="K157" s="65"/>
      <c r="L157" s="65"/>
      <c r="M157" s="66"/>
      <c r="N157" s="35"/>
    </row>
    <row r="158" spans="1:14" s="40" customFormat="1" ht="15" customHeight="1">
      <c r="A158" s="43"/>
      <c r="B158" s="43"/>
      <c r="C158" s="65"/>
      <c r="D158" s="65"/>
      <c r="E158" s="65"/>
      <c r="F158" s="65"/>
      <c r="G158" s="65"/>
      <c r="H158" s="65"/>
      <c r="I158" s="65"/>
      <c r="J158" s="65"/>
      <c r="K158" s="65"/>
      <c r="L158" s="65"/>
      <c r="M158" s="66"/>
      <c r="N158" s="35"/>
    </row>
    <row r="159" spans="1:14" s="40" customFormat="1" ht="15" customHeight="1">
      <c r="A159" s="43"/>
      <c r="B159" s="43"/>
      <c r="C159" s="65"/>
      <c r="D159" s="65"/>
      <c r="E159" s="65"/>
      <c r="F159" s="65"/>
      <c r="G159" s="65"/>
      <c r="H159" s="65"/>
      <c r="I159" s="65"/>
      <c r="J159" s="65"/>
      <c r="K159" s="65"/>
      <c r="L159" s="65"/>
      <c r="M159" s="66"/>
      <c r="N159" s="35"/>
    </row>
    <row r="160" spans="1:14" s="40" customFormat="1" ht="15" customHeight="1">
      <c r="A160" s="43"/>
      <c r="B160" s="43"/>
      <c r="C160" s="65"/>
      <c r="D160" s="65"/>
      <c r="E160" s="65"/>
      <c r="F160" s="65"/>
      <c r="G160" s="65"/>
      <c r="H160" s="65"/>
      <c r="I160" s="65"/>
      <c r="J160" s="65"/>
      <c r="K160" s="65"/>
      <c r="L160" s="65"/>
      <c r="M160" s="66"/>
      <c r="N160" s="35"/>
    </row>
    <row r="161" spans="1:14" s="40" customFormat="1" ht="15" customHeight="1">
      <c r="A161" s="43"/>
      <c r="B161" s="43"/>
      <c r="C161" s="65"/>
      <c r="D161" s="65"/>
      <c r="E161" s="65"/>
      <c r="F161" s="65"/>
      <c r="G161" s="65"/>
      <c r="H161" s="65"/>
      <c r="I161" s="65"/>
      <c r="J161" s="65"/>
      <c r="K161" s="65"/>
      <c r="L161" s="65"/>
      <c r="M161" s="66"/>
      <c r="N161" s="35"/>
    </row>
    <row r="162" spans="1:14" s="40" customFormat="1" ht="15" customHeight="1">
      <c r="A162" s="43"/>
      <c r="B162" s="43"/>
      <c r="C162" s="65"/>
      <c r="D162" s="65"/>
      <c r="E162" s="65"/>
      <c r="F162" s="65"/>
      <c r="G162" s="65"/>
      <c r="H162" s="65"/>
      <c r="I162" s="65"/>
      <c r="J162" s="65"/>
      <c r="K162" s="65"/>
      <c r="L162" s="65"/>
      <c r="M162" s="66"/>
      <c r="N162" s="35"/>
    </row>
    <row r="163" spans="1:14" s="40" customFormat="1" ht="15" customHeight="1">
      <c r="A163" s="43"/>
      <c r="B163" s="43"/>
      <c r="C163" s="65"/>
      <c r="D163" s="65"/>
      <c r="E163" s="65"/>
      <c r="F163" s="65"/>
      <c r="G163" s="65"/>
      <c r="H163" s="65"/>
      <c r="I163" s="65"/>
      <c r="J163" s="65"/>
      <c r="K163" s="65"/>
      <c r="L163" s="65"/>
      <c r="M163" s="66"/>
      <c r="N163" s="35"/>
    </row>
    <row r="164" spans="1:14" s="40" customFormat="1" ht="15" customHeight="1">
      <c r="A164" s="43"/>
      <c r="B164" s="43"/>
      <c r="C164" s="65"/>
      <c r="D164" s="65"/>
      <c r="E164" s="65"/>
      <c r="F164" s="65"/>
      <c r="G164" s="65"/>
      <c r="H164" s="65"/>
      <c r="I164" s="65"/>
      <c r="J164" s="65"/>
      <c r="K164" s="65"/>
      <c r="L164" s="65"/>
      <c r="M164" s="66"/>
      <c r="N164" s="35"/>
    </row>
    <row r="165" spans="1:14" s="40" customFormat="1" ht="15" customHeight="1">
      <c r="A165" s="43"/>
      <c r="B165" s="43"/>
      <c r="C165" s="65"/>
      <c r="D165" s="65"/>
      <c r="E165" s="65"/>
      <c r="F165" s="65"/>
      <c r="G165" s="65"/>
      <c r="H165" s="65"/>
      <c r="I165" s="65"/>
      <c r="J165" s="65"/>
      <c r="K165" s="65"/>
      <c r="L165" s="65"/>
      <c r="M165" s="66"/>
      <c r="N165" s="35"/>
    </row>
    <row r="166" spans="1:14" s="40" customFormat="1" ht="15" customHeight="1">
      <c r="A166" s="43"/>
      <c r="B166" s="43"/>
      <c r="C166" s="65"/>
      <c r="D166" s="65"/>
      <c r="E166" s="65"/>
      <c r="F166" s="65"/>
      <c r="G166" s="65"/>
      <c r="H166" s="65"/>
      <c r="I166" s="65"/>
      <c r="J166" s="65"/>
      <c r="K166" s="65"/>
      <c r="L166" s="65"/>
      <c r="M166" s="66"/>
      <c r="N166" s="35"/>
    </row>
  </sheetData>
  <sheetProtection/>
  <mergeCells count="1">
    <mergeCell ref="A1:M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4"/>
  </sheetPr>
  <dimension ref="A1:M21"/>
  <sheetViews>
    <sheetView zoomScalePageLayoutView="0" workbookViewId="0" topLeftCell="A1">
      <selection activeCell="A1" sqref="A1:M1"/>
    </sheetView>
  </sheetViews>
  <sheetFormatPr defaultColWidth="9.140625" defaultRowHeight="12.75"/>
  <cols>
    <col min="1" max="1" width="4.7109375" style="19" customWidth="1"/>
    <col min="2" max="2" width="26.00390625" style="19" customWidth="1"/>
    <col min="3" max="3" width="9.7109375" style="19" customWidth="1"/>
    <col min="4" max="4" width="8.7109375" style="19" customWidth="1"/>
    <col min="5" max="5" width="9.28125" style="19" customWidth="1"/>
    <col min="6" max="6" width="9.421875" style="19" customWidth="1"/>
    <col min="7" max="7" width="9.00390625" style="19" customWidth="1"/>
    <col min="8" max="8" width="8.140625" style="19" customWidth="1"/>
    <col min="9" max="9" width="10.28125" style="19" customWidth="1"/>
    <col min="10" max="10" width="8.7109375" style="19" customWidth="1"/>
    <col min="11" max="11" width="9.421875" style="19" customWidth="1"/>
    <col min="12" max="12" width="10.28125" style="19" customWidth="1"/>
    <col min="13" max="13" width="9.28125" style="19" customWidth="1"/>
    <col min="14" max="16384" width="9.140625" style="35" customWidth="1"/>
  </cols>
  <sheetData>
    <row r="1" spans="1:13" s="51" customFormat="1" ht="19.5" customHeight="1">
      <c r="A1" s="81" t="s">
        <v>56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</row>
    <row r="2" spans="1:13" s="4" customFormat="1" ht="30" customHeight="1">
      <c r="A2" s="2" t="s">
        <v>22</v>
      </c>
      <c r="B2" s="2" t="s">
        <v>0</v>
      </c>
      <c r="C2" s="2" t="s">
        <v>10</v>
      </c>
      <c r="D2" s="2" t="s">
        <v>44</v>
      </c>
      <c r="E2" s="2" t="s">
        <v>11</v>
      </c>
      <c r="F2" s="2" t="s">
        <v>15</v>
      </c>
      <c r="G2" s="2" t="s">
        <v>12</v>
      </c>
      <c r="H2" s="2" t="s">
        <v>13</v>
      </c>
      <c r="I2" s="2" t="s">
        <v>14</v>
      </c>
      <c r="J2" s="2" t="s">
        <v>24</v>
      </c>
      <c r="K2" s="2" t="s">
        <v>25</v>
      </c>
      <c r="L2" s="2" t="s">
        <v>27</v>
      </c>
      <c r="M2" s="2" t="s">
        <v>16</v>
      </c>
    </row>
    <row r="3" spans="1:13" s="43" customFormat="1" ht="15" customHeight="1">
      <c r="A3" s="5">
        <v>1</v>
      </c>
      <c r="B3" s="70" t="s">
        <v>126</v>
      </c>
      <c r="C3" s="75" t="s">
        <v>329</v>
      </c>
      <c r="D3" s="44"/>
      <c r="E3" s="75" t="s">
        <v>330</v>
      </c>
      <c r="F3" s="75" t="s">
        <v>331</v>
      </c>
      <c r="G3" s="75" t="s">
        <v>332</v>
      </c>
      <c r="H3" s="44"/>
      <c r="I3" s="75" t="s">
        <v>333</v>
      </c>
      <c r="J3" s="44"/>
      <c r="K3" s="75" t="s">
        <v>334</v>
      </c>
      <c r="L3" s="75" t="s">
        <v>590</v>
      </c>
      <c r="M3" s="45">
        <v>455</v>
      </c>
    </row>
    <row r="4" spans="1:13" s="43" customFormat="1" ht="15" customHeight="1">
      <c r="A4" s="5">
        <v>2</v>
      </c>
      <c r="B4" s="70" t="s">
        <v>127</v>
      </c>
      <c r="C4" s="74" t="s">
        <v>335</v>
      </c>
      <c r="D4" s="74" t="s">
        <v>336</v>
      </c>
      <c r="E4" s="42"/>
      <c r="F4" s="42"/>
      <c r="G4" s="42"/>
      <c r="H4" s="42"/>
      <c r="I4" s="42"/>
      <c r="J4" s="42"/>
      <c r="K4" s="42"/>
      <c r="L4" s="42"/>
      <c r="M4" s="10">
        <v>80</v>
      </c>
    </row>
    <row r="5" spans="1:13" s="43" customFormat="1" ht="15" customHeight="1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</row>
    <row r="6" spans="1:13" s="43" customFormat="1" ht="15" customHeight="1">
      <c r="A6" s="14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</row>
    <row r="7" spans="1:13" s="43" customFormat="1" ht="15" customHeight="1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</row>
    <row r="8" spans="1:13" s="43" customFormat="1" ht="15" customHeight="1">
      <c r="A8" s="14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</row>
    <row r="9" spans="1:13" s="43" customFormat="1" ht="15" customHeight="1">
      <c r="A9" s="14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</row>
    <row r="10" spans="1:13" s="43" customFormat="1" ht="15" customHeight="1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</row>
    <row r="11" spans="1:13" s="43" customFormat="1" ht="15" customHeight="1">
      <c r="A11" s="14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</row>
    <row r="12" spans="1:13" ht="15" customHeight="1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</row>
    <row r="13" spans="1:13" ht="15" customHeight="1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</row>
    <row r="14" spans="1:13" ht="15" customHeight="1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</row>
    <row r="15" spans="1:13" ht="15" customHeight="1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</row>
    <row r="16" spans="1:13" ht="15" customHeight="1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</row>
    <row r="17" spans="1:13" ht="15" customHeight="1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</row>
    <row r="18" spans="1:13" ht="15" customHeight="1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</row>
    <row r="19" spans="1:13" ht="15" customHeight="1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</row>
    <row r="20" spans="1:13" ht="15" customHeight="1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</row>
    <row r="21" spans="1:13" ht="12.75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</row>
  </sheetData>
  <sheetProtection/>
  <mergeCells count="1">
    <mergeCell ref="A1:M1"/>
  </mergeCells>
  <printOptions horizontalCentered="1"/>
  <pageMargins left="0.5" right="0.5" top="0.5" bottom="0.5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52"/>
  </sheetPr>
  <dimension ref="A1:O37"/>
  <sheetViews>
    <sheetView zoomScalePageLayoutView="0" workbookViewId="0" topLeftCell="A1">
      <selection activeCell="A1" sqref="A1:O1"/>
    </sheetView>
  </sheetViews>
  <sheetFormatPr defaultColWidth="9.140625" defaultRowHeight="12.75"/>
  <cols>
    <col min="1" max="1" width="4.7109375" style="19" customWidth="1"/>
    <col min="2" max="2" width="11.140625" style="19" customWidth="1"/>
    <col min="3" max="3" width="7.421875" style="19" customWidth="1"/>
    <col min="4" max="4" width="6.421875" style="19" customWidth="1"/>
    <col min="5" max="5" width="6.7109375" style="19" customWidth="1"/>
    <col min="6" max="6" width="5.7109375" style="20" customWidth="1"/>
    <col min="7" max="7" width="5.7109375" style="19" customWidth="1"/>
    <col min="8" max="8" width="7.00390625" style="19" customWidth="1"/>
    <col min="9" max="10" width="6.421875" style="19" customWidth="1"/>
    <col min="11" max="11" width="4.8515625" style="19" customWidth="1"/>
    <col min="12" max="12" width="12.7109375" style="19" customWidth="1"/>
    <col min="13" max="13" width="5.00390625" style="19" customWidth="1"/>
    <col min="14" max="14" width="6.00390625" style="19" customWidth="1"/>
    <col min="15" max="15" width="28.7109375" style="19" customWidth="1"/>
    <col min="16" max="16384" width="9.140625" style="19" customWidth="1"/>
  </cols>
  <sheetData>
    <row r="1" spans="1:15" s="49" customFormat="1" ht="19.5" customHeight="1">
      <c r="A1" s="81" t="s">
        <v>143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</row>
    <row r="2" spans="1:15" s="4" customFormat="1" ht="30" customHeight="1">
      <c r="A2" s="2" t="s">
        <v>22</v>
      </c>
      <c r="B2" s="2" t="s">
        <v>0</v>
      </c>
      <c r="C2" s="2" t="s">
        <v>1</v>
      </c>
      <c r="D2" s="55" t="s">
        <v>42</v>
      </c>
      <c r="E2" s="2" t="s">
        <v>2</v>
      </c>
      <c r="F2" s="3" t="s">
        <v>3</v>
      </c>
      <c r="G2" s="2" t="s">
        <v>4</v>
      </c>
      <c r="H2" s="2" t="s">
        <v>5</v>
      </c>
      <c r="I2" s="55" t="s">
        <v>40</v>
      </c>
      <c r="J2" s="55" t="s">
        <v>41</v>
      </c>
      <c r="K2" s="2" t="s">
        <v>6</v>
      </c>
      <c r="L2" s="2" t="s">
        <v>7</v>
      </c>
      <c r="M2" s="2" t="s">
        <v>8</v>
      </c>
      <c r="N2" s="2" t="s">
        <v>38</v>
      </c>
      <c r="O2" s="2" t="s">
        <v>17</v>
      </c>
    </row>
    <row r="3" spans="1:15" s="13" customFormat="1" ht="15" customHeight="1">
      <c r="A3" s="5">
        <v>1</v>
      </c>
      <c r="B3" s="6" t="s">
        <v>140</v>
      </c>
      <c r="C3" s="71" t="s">
        <v>305</v>
      </c>
      <c r="D3" s="8">
        <v>158</v>
      </c>
      <c r="E3" s="8">
        <v>203849</v>
      </c>
      <c r="F3" s="9">
        <f>E3/D3</f>
        <v>1290.1835443037974</v>
      </c>
      <c r="G3" s="8"/>
      <c r="H3" s="10">
        <f>E3+G3*1000</f>
        <v>203849</v>
      </c>
      <c r="I3" s="62">
        <v>3.3</v>
      </c>
      <c r="J3" s="59"/>
      <c r="K3" s="8">
        <v>1240</v>
      </c>
      <c r="L3" s="71" t="s">
        <v>383</v>
      </c>
      <c r="M3" s="8">
        <v>3533</v>
      </c>
      <c r="N3" s="11">
        <f>H3/MAX($H$3:$H$7)*100</f>
        <v>100</v>
      </c>
      <c r="O3" s="12" t="s">
        <v>385</v>
      </c>
    </row>
    <row r="4" spans="1:15" s="13" customFormat="1" ht="15" customHeight="1">
      <c r="A4" s="5">
        <v>2</v>
      </c>
      <c r="B4" s="6" t="s">
        <v>141</v>
      </c>
      <c r="C4" s="71" t="s">
        <v>206</v>
      </c>
      <c r="D4" s="8">
        <v>7</v>
      </c>
      <c r="E4" s="8">
        <v>8157</v>
      </c>
      <c r="F4" s="9">
        <f>E4/D4</f>
        <v>1165.2857142857142</v>
      </c>
      <c r="G4" s="8"/>
      <c r="H4" s="10">
        <f>E4+G4*1000</f>
        <v>8157</v>
      </c>
      <c r="I4" s="62">
        <v>1.5</v>
      </c>
      <c r="J4" s="59"/>
      <c r="K4" s="8">
        <v>400</v>
      </c>
      <c r="L4" s="71" t="s">
        <v>384</v>
      </c>
      <c r="M4" s="8">
        <v>1854</v>
      </c>
      <c r="N4" s="11">
        <f>H4/MAX($H$3:$H$7)*100</f>
        <v>4.001491299932793</v>
      </c>
      <c r="O4" s="12" t="s">
        <v>386</v>
      </c>
    </row>
    <row r="5" spans="1:15" s="13" customFormat="1" ht="15" customHeight="1">
      <c r="A5" s="14"/>
      <c r="B5" s="14"/>
      <c r="C5" s="14"/>
      <c r="D5" s="14"/>
      <c r="E5" s="14"/>
      <c r="F5" s="15"/>
      <c r="G5" s="14"/>
      <c r="H5" s="14"/>
      <c r="I5" s="14"/>
      <c r="J5" s="14"/>
      <c r="K5" s="14"/>
      <c r="L5" s="14"/>
      <c r="M5" s="14"/>
      <c r="N5" s="16"/>
      <c r="O5" s="14"/>
    </row>
    <row r="6" spans="1:15" s="13" customFormat="1" ht="15" customHeight="1">
      <c r="A6" s="14"/>
      <c r="B6" s="14"/>
      <c r="C6" s="14"/>
      <c r="D6" s="14"/>
      <c r="E6" s="14"/>
      <c r="F6" s="15"/>
      <c r="G6" s="14"/>
      <c r="H6" s="14"/>
      <c r="I6" s="14"/>
      <c r="J6" s="14"/>
      <c r="K6" s="14"/>
      <c r="L6" s="14"/>
      <c r="M6" s="14"/>
      <c r="N6" s="14"/>
      <c r="O6" s="14"/>
    </row>
    <row r="7" spans="1:15" ht="15" customHeight="1">
      <c r="A7" s="17"/>
      <c r="B7" s="17"/>
      <c r="C7" s="17"/>
      <c r="D7" s="17"/>
      <c r="E7" s="17"/>
      <c r="F7" s="18"/>
      <c r="G7" s="17"/>
      <c r="H7" s="17"/>
      <c r="I7" s="17"/>
      <c r="J7" s="17"/>
      <c r="K7" s="17"/>
      <c r="L7" s="17"/>
      <c r="M7" s="17"/>
      <c r="N7" s="17"/>
      <c r="O7" s="17"/>
    </row>
    <row r="8" spans="1:15" ht="15" customHeight="1">
      <c r="A8" s="17"/>
      <c r="B8" s="17"/>
      <c r="C8" s="17"/>
      <c r="D8" s="17"/>
      <c r="E8" s="17"/>
      <c r="F8" s="18"/>
      <c r="G8" s="17"/>
      <c r="H8" s="17"/>
      <c r="I8" s="17"/>
      <c r="J8" s="17"/>
      <c r="K8" s="17"/>
      <c r="L8" s="17"/>
      <c r="M8" s="17"/>
      <c r="N8" s="17"/>
      <c r="O8" s="17"/>
    </row>
    <row r="9" spans="1:15" ht="15" customHeight="1">
      <c r="A9" s="17"/>
      <c r="B9" s="17"/>
      <c r="C9" s="17"/>
      <c r="D9" s="17"/>
      <c r="E9" s="17"/>
      <c r="F9" s="18"/>
      <c r="G9" s="17"/>
      <c r="H9" s="17"/>
      <c r="I9" s="17"/>
      <c r="J9" s="17"/>
      <c r="K9" s="17"/>
      <c r="L9" s="17"/>
      <c r="M9" s="17"/>
      <c r="N9" s="17"/>
      <c r="O9" s="17"/>
    </row>
    <row r="10" spans="1:15" ht="15" customHeight="1">
      <c r="A10" s="17"/>
      <c r="B10" s="17"/>
      <c r="C10" s="17"/>
      <c r="D10" s="17"/>
      <c r="E10" s="17"/>
      <c r="F10" s="18"/>
      <c r="G10" s="17"/>
      <c r="H10" s="17"/>
      <c r="I10" s="17"/>
      <c r="J10" s="17"/>
      <c r="K10" s="17"/>
      <c r="L10" s="17"/>
      <c r="M10" s="17"/>
      <c r="N10" s="17"/>
      <c r="O10" s="17"/>
    </row>
    <row r="11" spans="1:15" ht="15" customHeight="1">
      <c r="A11" s="17"/>
      <c r="B11" s="17"/>
      <c r="C11" s="17"/>
      <c r="D11" s="17"/>
      <c r="E11" s="17"/>
      <c r="F11" s="18"/>
      <c r="G11" s="17"/>
      <c r="H11" s="17"/>
      <c r="I11" s="17"/>
      <c r="J11" s="17"/>
      <c r="K11" s="17"/>
      <c r="L11" s="17"/>
      <c r="M11" s="17"/>
      <c r="N11" s="17"/>
      <c r="O11" s="17"/>
    </row>
    <row r="12" spans="1:15" ht="15" customHeight="1">
      <c r="A12" s="17"/>
      <c r="B12" s="17"/>
      <c r="C12" s="17"/>
      <c r="D12" s="17"/>
      <c r="E12" s="17"/>
      <c r="F12" s="18"/>
      <c r="G12" s="17"/>
      <c r="H12" s="17"/>
      <c r="I12" s="17"/>
      <c r="J12" s="17"/>
      <c r="K12" s="17"/>
      <c r="L12" s="17"/>
      <c r="M12" s="17"/>
      <c r="N12" s="17"/>
      <c r="O12" s="17"/>
    </row>
    <row r="13" spans="1:15" ht="15" customHeight="1">
      <c r="A13" s="17"/>
      <c r="B13" s="17"/>
      <c r="C13" s="17"/>
      <c r="D13" s="17"/>
      <c r="E13" s="17"/>
      <c r="F13" s="18"/>
      <c r="G13" s="17"/>
      <c r="H13" s="17"/>
      <c r="I13" s="17"/>
      <c r="J13" s="17"/>
      <c r="K13" s="17"/>
      <c r="L13" s="17"/>
      <c r="M13" s="17"/>
      <c r="N13" s="17"/>
      <c r="O13" s="17"/>
    </row>
    <row r="14" spans="1:15" ht="15" customHeight="1">
      <c r="A14" s="17"/>
      <c r="B14" s="17"/>
      <c r="C14" s="17"/>
      <c r="D14" s="17"/>
      <c r="E14" s="17"/>
      <c r="F14" s="18"/>
      <c r="G14" s="17"/>
      <c r="H14" s="17"/>
      <c r="I14" s="17"/>
      <c r="J14" s="17"/>
      <c r="K14" s="17"/>
      <c r="L14" s="17"/>
      <c r="M14" s="17"/>
      <c r="N14" s="17"/>
      <c r="O14" s="17"/>
    </row>
    <row r="15" spans="1:15" ht="15" customHeight="1">
      <c r="A15" s="17"/>
      <c r="B15" s="17"/>
      <c r="C15" s="17"/>
      <c r="D15" s="17"/>
      <c r="E15" s="17"/>
      <c r="F15" s="18"/>
      <c r="G15" s="17"/>
      <c r="H15" s="17"/>
      <c r="I15" s="17"/>
      <c r="J15" s="17"/>
      <c r="K15" s="17"/>
      <c r="L15" s="17"/>
      <c r="M15" s="17"/>
      <c r="N15" s="17"/>
      <c r="O15" s="17"/>
    </row>
    <row r="22" ht="12.75">
      <c r="B22" s="14"/>
    </row>
    <row r="27" spans="9:10" ht="12.75">
      <c r="I27" s="14"/>
      <c r="J27" s="14"/>
    </row>
    <row r="28" spans="9:10" ht="12.75">
      <c r="I28" s="17"/>
      <c r="J28" s="17"/>
    </row>
    <row r="29" spans="9:10" ht="12.75">
      <c r="I29" s="17"/>
      <c r="J29" s="17"/>
    </row>
    <row r="30" spans="9:10" ht="12.75">
      <c r="I30" s="17"/>
      <c r="J30" s="17"/>
    </row>
    <row r="31" spans="9:10" ht="12.75">
      <c r="I31" s="17"/>
      <c r="J31" s="17"/>
    </row>
    <row r="32" spans="9:10" ht="12.75">
      <c r="I32" s="17"/>
      <c r="J32" s="17"/>
    </row>
    <row r="33" spans="9:10" ht="12.75">
      <c r="I33" s="17"/>
      <c r="J33" s="17"/>
    </row>
    <row r="34" spans="9:10" ht="12.75">
      <c r="I34" s="17"/>
      <c r="J34" s="17"/>
    </row>
    <row r="35" spans="9:10" ht="12.75">
      <c r="I35" s="17"/>
      <c r="J35" s="17"/>
    </row>
    <row r="36" spans="9:10" ht="12.75">
      <c r="I36" s="17"/>
      <c r="J36" s="17"/>
    </row>
    <row r="37" spans="9:10" ht="12.75">
      <c r="I37" s="17"/>
      <c r="J37" s="17"/>
    </row>
  </sheetData>
  <sheetProtection/>
  <mergeCells count="1">
    <mergeCell ref="A1:O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52"/>
  </sheetPr>
  <dimension ref="A1:O37"/>
  <sheetViews>
    <sheetView zoomScalePageLayoutView="0" workbookViewId="0" topLeftCell="A1">
      <selection activeCell="A1" sqref="A1:O1"/>
    </sheetView>
  </sheetViews>
  <sheetFormatPr defaultColWidth="9.140625" defaultRowHeight="12.75"/>
  <cols>
    <col min="1" max="1" width="4.7109375" style="19" customWidth="1"/>
    <col min="2" max="2" width="11.140625" style="19" customWidth="1"/>
    <col min="3" max="3" width="7.421875" style="19" customWidth="1"/>
    <col min="4" max="4" width="6.421875" style="19" customWidth="1"/>
    <col min="5" max="5" width="6.7109375" style="19" customWidth="1"/>
    <col min="6" max="6" width="5.7109375" style="20" customWidth="1"/>
    <col min="7" max="7" width="5.7109375" style="19" customWidth="1"/>
    <col min="8" max="8" width="7.00390625" style="19" customWidth="1"/>
    <col min="9" max="10" width="6.421875" style="19" customWidth="1"/>
    <col min="11" max="11" width="4.8515625" style="19" customWidth="1"/>
    <col min="12" max="12" width="12.7109375" style="19" customWidth="1"/>
    <col min="13" max="13" width="5.00390625" style="19" customWidth="1"/>
    <col min="14" max="14" width="6.00390625" style="19" customWidth="1"/>
    <col min="15" max="15" width="28.7109375" style="19" customWidth="1"/>
    <col min="16" max="16384" width="9.140625" style="19" customWidth="1"/>
  </cols>
  <sheetData>
    <row r="1" spans="1:15" s="49" customFormat="1" ht="19.5" customHeight="1">
      <c r="A1" s="81" t="s">
        <v>142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</row>
    <row r="2" spans="1:15" s="4" customFormat="1" ht="30" customHeight="1">
      <c r="A2" s="2" t="s">
        <v>22</v>
      </c>
      <c r="B2" s="2" t="s">
        <v>0</v>
      </c>
      <c r="C2" s="2" t="s">
        <v>1</v>
      </c>
      <c r="D2" s="55" t="s">
        <v>42</v>
      </c>
      <c r="E2" s="2" t="s">
        <v>2</v>
      </c>
      <c r="F2" s="3" t="s">
        <v>3</v>
      </c>
      <c r="G2" s="2" t="s">
        <v>4</v>
      </c>
      <c r="H2" s="2" t="s">
        <v>5</v>
      </c>
      <c r="I2" s="55" t="s">
        <v>40</v>
      </c>
      <c r="J2" s="55" t="s">
        <v>41</v>
      </c>
      <c r="K2" s="2" t="s">
        <v>6</v>
      </c>
      <c r="L2" s="2" t="s">
        <v>7</v>
      </c>
      <c r="M2" s="2" t="s">
        <v>8</v>
      </c>
      <c r="N2" s="2" t="s">
        <v>38</v>
      </c>
      <c r="O2" s="2" t="s">
        <v>17</v>
      </c>
    </row>
    <row r="3" spans="1:15" s="13" customFormat="1" ht="15" customHeight="1">
      <c r="A3" s="5">
        <v>1</v>
      </c>
      <c r="B3" s="70" t="s">
        <v>144</v>
      </c>
      <c r="C3" s="71" t="s">
        <v>306</v>
      </c>
      <c r="D3" s="8">
        <v>407</v>
      </c>
      <c r="E3" s="8">
        <v>578919</v>
      </c>
      <c r="F3" s="9">
        <f>E3/D3</f>
        <v>1422.4054054054054</v>
      </c>
      <c r="G3" s="8"/>
      <c r="H3" s="10">
        <f>E3+G3*1000</f>
        <v>578919</v>
      </c>
      <c r="I3" s="62">
        <v>6.9</v>
      </c>
      <c r="J3" s="59"/>
      <c r="K3" s="73" t="s">
        <v>217</v>
      </c>
      <c r="L3" s="71" t="s">
        <v>387</v>
      </c>
      <c r="M3" s="8">
        <v>7947</v>
      </c>
      <c r="N3" s="11">
        <f>H3/MAX($H$3:$H$7)*100</f>
        <v>100</v>
      </c>
      <c r="O3" s="12" t="s">
        <v>390</v>
      </c>
    </row>
    <row r="4" spans="1:15" s="13" customFormat="1" ht="15" customHeight="1">
      <c r="A4" s="5">
        <v>2</v>
      </c>
      <c r="B4" s="6" t="s">
        <v>145</v>
      </c>
      <c r="C4" s="71" t="s">
        <v>307</v>
      </c>
      <c r="D4" s="8">
        <v>166</v>
      </c>
      <c r="E4" s="8">
        <v>236245</v>
      </c>
      <c r="F4" s="9">
        <f>E4/D4</f>
        <v>1423.1626506024097</v>
      </c>
      <c r="G4" s="8"/>
      <c r="H4" s="10">
        <f>E4+G4*1000</f>
        <v>236245</v>
      </c>
      <c r="I4" s="62">
        <v>5.6</v>
      </c>
      <c r="J4" s="59"/>
      <c r="K4" s="8">
        <v>160</v>
      </c>
      <c r="L4" s="71" t="s">
        <v>388</v>
      </c>
      <c r="M4" s="8">
        <v>3815</v>
      </c>
      <c r="N4" s="11">
        <f>H4/MAX($H$3:$H$7)*100</f>
        <v>40.80795413520717</v>
      </c>
      <c r="O4" s="12" t="s">
        <v>391</v>
      </c>
    </row>
    <row r="5" spans="1:15" s="13" customFormat="1" ht="15" customHeight="1">
      <c r="A5" s="5">
        <v>3</v>
      </c>
      <c r="B5" s="6" t="s">
        <v>146</v>
      </c>
      <c r="C5" s="71" t="s">
        <v>308</v>
      </c>
      <c r="D5" s="8">
        <v>71</v>
      </c>
      <c r="E5" s="8">
        <v>109494</v>
      </c>
      <c r="F5" s="9">
        <f>E5/D5</f>
        <v>1542.1690140845071</v>
      </c>
      <c r="G5" s="8"/>
      <c r="H5" s="10">
        <f>E5+G5*1000</f>
        <v>109494</v>
      </c>
      <c r="I5" s="62">
        <v>1.6</v>
      </c>
      <c r="J5" s="59"/>
      <c r="K5" s="8">
        <v>254</v>
      </c>
      <c r="L5" s="71" t="s">
        <v>354</v>
      </c>
      <c r="M5" s="8">
        <v>2162</v>
      </c>
      <c r="N5" s="11">
        <f>H5/MAX($H$3:$H$7)*100</f>
        <v>18.91352676281138</v>
      </c>
      <c r="O5" s="12" t="s">
        <v>392</v>
      </c>
    </row>
    <row r="6" spans="1:15" s="13" customFormat="1" ht="15" customHeight="1">
      <c r="A6" s="5">
        <v>4</v>
      </c>
      <c r="B6" s="6" t="s">
        <v>147</v>
      </c>
      <c r="C6" s="71" t="s">
        <v>309</v>
      </c>
      <c r="D6" s="8">
        <v>38</v>
      </c>
      <c r="E6" s="8">
        <v>51966</v>
      </c>
      <c r="F6" s="9">
        <f>E6/D6</f>
        <v>1367.5263157894738</v>
      </c>
      <c r="G6" s="8"/>
      <c r="H6" s="10">
        <f>E6+G6*1000</f>
        <v>51966</v>
      </c>
      <c r="I6" s="62">
        <v>7.3</v>
      </c>
      <c r="J6" s="59"/>
      <c r="K6" s="8">
        <v>220</v>
      </c>
      <c r="L6" s="71" t="s">
        <v>389</v>
      </c>
      <c r="M6" s="8">
        <v>2302</v>
      </c>
      <c r="N6" s="11">
        <f>H6/MAX($H$3:$H$7)*100</f>
        <v>8.976385297425029</v>
      </c>
      <c r="O6" s="12" t="s">
        <v>393</v>
      </c>
    </row>
    <row r="7" spans="1:15" ht="15" customHeight="1">
      <c r="A7" s="17"/>
      <c r="B7" s="17"/>
      <c r="C7" s="17"/>
      <c r="D7" s="17"/>
      <c r="E7" s="17"/>
      <c r="F7" s="18"/>
      <c r="G7" s="17"/>
      <c r="H7" s="17"/>
      <c r="I7" s="17"/>
      <c r="J7" s="17"/>
      <c r="K7" s="17"/>
      <c r="L7" s="17"/>
      <c r="M7" s="17"/>
      <c r="N7" s="17"/>
      <c r="O7" s="17"/>
    </row>
    <row r="8" spans="1:15" ht="15" customHeight="1">
      <c r="A8" s="17"/>
      <c r="B8" s="17"/>
      <c r="C8" s="17"/>
      <c r="D8" s="17"/>
      <c r="E8" s="17"/>
      <c r="F8" s="18"/>
      <c r="G8" s="17"/>
      <c r="H8" s="17"/>
      <c r="I8" s="17"/>
      <c r="J8" s="17"/>
      <c r="K8" s="17"/>
      <c r="L8" s="17"/>
      <c r="M8" s="17"/>
      <c r="N8" s="17"/>
      <c r="O8" s="17"/>
    </row>
    <row r="9" spans="1:15" ht="15" customHeight="1">
      <c r="A9" s="17"/>
      <c r="B9" s="17"/>
      <c r="C9" s="17"/>
      <c r="D9" s="17"/>
      <c r="E9" s="17"/>
      <c r="F9" s="18"/>
      <c r="G9" s="17"/>
      <c r="H9" s="17"/>
      <c r="I9" s="17"/>
      <c r="J9" s="17"/>
      <c r="K9" s="17"/>
      <c r="L9" s="17"/>
      <c r="M9" s="17"/>
      <c r="N9" s="17"/>
      <c r="O9" s="17"/>
    </row>
    <row r="10" spans="1:15" ht="15" customHeight="1">
      <c r="A10" s="17"/>
      <c r="B10" s="17"/>
      <c r="C10" s="17"/>
      <c r="D10" s="17"/>
      <c r="E10" s="17"/>
      <c r="F10" s="18"/>
      <c r="G10" s="17"/>
      <c r="H10" s="17"/>
      <c r="I10" s="17"/>
      <c r="J10" s="17"/>
      <c r="K10" s="17"/>
      <c r="L10" s="17"/>
      <c r="M10" s="17"/>
      <c r="N10" s="17"/>
      <c r="O10" s="17"/>
    </row>
    <row r="11" spans="1:15" ht="15" customHeight="1">
      <c r="A11" s="17"/>
      <c r="B11" s="17"/>
      <c r="C11" s="17"/>
      <c r="D11" s="17"/>
      <c r="E11" s="17"/>
      <c r="F11" s="18"/>
      <c r="G11" s="17"/>
      <c r="H11" s="17"/>
      <c r="I11" s="17"/>
      <c r="J11" s="17"/>
      <c r="K11" s="17"/>
      <c r="L11" s="17"/>
      <c r="M11" s="17"/>
      <c r="N11" s="17"/>
      <c r="O11" s="17"/>
    </row>
    <row r="12" spans="1:15" ht="15" customHeight="1">
      <c r="A12" s="17"/>
      <c r="B12" s="17"/>
      <c r="C12" s="17"/>
      <c r="D12" s="17"/>
      <c r="E12" s="17"/>
      <c r="F12" s="18"/>
      <c r="G12" s="17"/>
      <c r="H12" s="17"/>
      <c r="I12" s="17"/>
      <c r="J12" s="17"/>
      <c r="K12" s="17"/>
      <c r="L12" s="17"/>
      <c r="M12" s="17"/>
      <c r="N12" s="17"/>
      <c r="O12" s="17"/>
    </row>
    <row r="13" spans="1:15" ht="15" customHeight="1">
      <c r="A13" s="17"/>
      <c r="B13" s="17"/>
      <c r="C13" s="17"/>
      <c r="D13" s="17"/>
      <c r="E13" s="17"/>
      <c r="F13" s="18"/>
      <c r="G13" s="17"/>
      <c r="H13" s="17"/>
      <c r="I13" s="17"/>
      <c r="J13" s="17"/>
      <c r="K13" s="17"/>
      <c r="L13" s="17"/>
      <c r="M13" s="17"/>
      <c r="N13" s="17"/>
      <c r="O13" s="17"/>
    </row>
    <row r="14" spans="1:15" ht="15" customHeight="1">
      <c r="A14" s="17"/>
      <c r="B14" s="17"/>
      <c r="C14" s="17"/>
      <c r="D14" s="17"/>
      <c r="E14" s="17"/>
      <c r="F14" s="18"/>
      <c r="G14" s="17"/>
      <c r="H14" s="17"/>
      <c r="I14" s="17"/>
      <c r="J14" s="17"/>
      <c r="K14" s="17"/>
      <c r="L14" s="17"/>
      <c r="M14" s="17"/>
      <c r="N14" s="17"/>
      <c r="O14" s="17"/>
    </row>
    <row r="15" spans="1:15" ht="15" customHeight="1">
      <c r="A15" s="17"/>
      <c r="B15" s="17"/>
      <c r="C15" s="17"/>
      <c r="D15" s="17"/>
      <c r="E15" s="17"/>
      <c r="F15" s="18"/>
      <c r="G15" s="17"/>
      <c r="H15" s="17"/>
      <c r="I15" s="17"/>
      <c r="J15" s="17"/>
      <c r="K15" s="17"/>
      <c r="L15" s="17"/>
      <c r="M15" s="17"/>
      <c r="N15" s="17"/>
      <c r="O15" s="17"/>
    </row>
    <row r="22" ht="12.75">
      <c r="B22" s="14"/>
    </row>
    <row r="27" spans="9:10" ht="12.75">
      <c r="I27" s="14"/>
      <c r="J27" s="14"/>
    </row>
    <row r="28" spans="9:10" ht="12.75">
      <c r="I28" s="17"/>
      <c r="J28" s="17"/>
    </row>
    <row r="29" spans="9:10" ht="12.75">
      <c r="I29" s="17"/>
      <c r="J29" s="17"/>
    </row>
    <row r="30" spans="9:10" ht="12.75">
      <c r="I30" s="17"/>
      <c r="J30" s="17"/>
    </row>
    <row r="31" spans="9:10" ht="12.75">
      <c r="I31" s="17"/>
      <c r="J31" s="17"/>
    </row>
    <row r="32" spans="9:10" ht="12.75">
      <c r="I32" s="17"/>
      <c r="J32" s="17"/>
    </row>
    <row r="33" spans="9:10" ht="12.75">
      <c r="I33" s="17"/>
      <c r="J33" s="17"/>
    </row>
    <row r="34" spans="9:10" ht="12.75">
      <c r="I34" s="17"/>
      <c r="J34" s="17"/>
    </row>
    <row r="35" spans="9:10" ht="12.75">
      <c r="I35" s="17"/>
      <c r="J35" s="17"/>
    </row>
    <row r="36" spans="9:10" ht="12.75">
      <c r="I36" s="17"/>
      <c r="J36" s="17"/>
    </row>
    <row r="37" spans="9:10" ht="12.75">
      <c r="I37" s="17"/>
      <c r="J37" s="17"/>
    </row>
  </sheetData>
  <sheetProtection/>
  <mergeCells count="1">
    <mergeCell ref="A1:O1"/>
  </mergeCells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46"/>
  </sheetPr>
  <dimension ref="A1:O35"/>
  <sheetViews>
    <sheetView zoomScalePageLayoutView="0" workbookViewId="0" topLeftCell="A1">
      <selection activeCell="A1" sqref="A1:O1"/>
    </sheetView>
  </sheetViews>
  <sheetFormatPr defaultColWidth="9.140625" defaultRowHeight="12.75"/>
  <cols>
    <col min="1" max="1" width="4.7109375" style="19" customWidth="1"/>
    <col min="2" max="2" width="11.140625" style="19" customWidth="1"/>
    <col min="3" max="3" width="7.421875" style="19" customWidth="1"/>
    <col min="4" max="5" width="6.140625" style="19" customWidth="1"/>
    <col min="6" max="6" width="6.57421875" style="19" customWidth="1"/>
    <col min="7" max="7" width="5.8515625" style="19" customWidth="1"/>
    <col min="8" max="8" width="7.421875" style="19" customWidth="1"/>
    <col min="9" max="10" width="6.421875" style="19" customWidth="1"/>
    <col min="11" max="11" width="5.28125" style="19" customWidth="1"/>
    <col min="12" max="12" width="10.28125" style="19" customWidth="1"/>
    <col min="13" max="13" width="5.00390625" style="19" customWidth="1"/>
    <col min="14" max="14" width="5.8515625" style="19" customWidth="1"/>
    <col min="15" max="15" width="30.140625" style="19" customWidth="1"/>
    <col min="16" max="16384" width="9.140625" style="19" customWidth="1"/>
  </cols>
  <sheetData>
    <row r="1" spans="1:15" s="49" customFormat="1" ht="19.5" customHeight="1">
      <c r="A1" s="81" t="s">
        <v>149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</row>
    <row r="2" spans="1:15" s="4" customFormat="1" ht="30" customHeight="1">
      <c r="A2" s="2" t="s">
        <v>22</v>
      </c>
      <c r="B2" s="2" t="s">
        <v>0</v>
      </c>
      <c r="C2" s="2" t="s">
        <v>1</v>
      </c>
      <c r="D2" s="55" t="s">
        <v>42</v>
      </c>
      <c r="E2" s="2" t="s">
        <v>2</v>
      </c>
      <c r="F2" s="2" t="s">
        <v>3</v>
      </c>
      <c r="G2" s="2" t="s">
        <v>4</v>
      </c>
      <c r="H2" s="2" t="s">
        <v>5</v>
      </c>
      <c r="I2" s="55" t="s">
        <v>40</v>
      </c>
      <c r="J2" s="55" t="s">
        <v>41</v>
      </c>
      <c r="K2" s="2" t="s">
        <v>6</v>
      </c>
      <c r="L2" s="2" t="s">
        <v>7</v>
      </c>
      <c r="M2" s="2" t="s">
        <v>8</v>
      </c>
      <c r="N2" s="2" t="s">
        <v>38</v>
      </c>
      <c r="O2" s="2" t="s">
        <v>17</v>
      </c>
    </row>
    <row r="3" spans="1:15" s="13" customFormat="1" ht="15" customHeight="1">
      <c r="A3" s="5">
        <v>1</v>
      </c>
      <c r="B3" s="6" t="s">
        <v>148</v>
      </c>
      <c r="C3" s="71" t="s">
        <v>205</v>
      </c>
      <c r="D3" s="8">
        <v>5</v>
      </c>
      <c r="E3" s="8">
        <v>646</v>
      </c>
      <c r="F3" s="9">
        <f>E3/D3</f>
        <v>129.2</v>
      </c>
      <c r="G3" s="8">
        <v>2</v>
      </c>
      <c r="H3" s="10">
        <f>E3+G3*1000</f>
        <v>2646</v>
      </c>
      <c r="I3" s="62">
        <v>0</v>
      </c>
      <c r="J3" s="59"/>
      <c r="K3" s="8">
        <v>1432</v>
      </c>
      <c r="L3" s="71" t="s">
        <v>83</v>
      </c>
      <c r="M3" s="8">
        <v>224</v>
      </c>
      <c r="N3" s="11">
        <f>H3/MAX($H$3:$H$6)*100</f>
        <v>100</v>
      </c>
      <c r="O3" s="12" t="s">
        <v>467</v>
      </c>
    </row>
    <row r="4" spans="1:14" s="13" customFormat="1" ht="15" customHeight="1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6"/>
    </row>
    <row r="5" spans="1:14" s="13" customFormat="1" ht="15" customHeight="1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6"/>
    </row>
    <row r="6" spans="1:14" s="13" customFormat="1" ht="15" customHeight="1">
      <c r="A6" s="14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6"/>
    </row>
    <row r="7" spans="1:14" s="13" customFormat="1" ht="15" customHeight="1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6"/>
    </row>
    <row r="8" spans="1:14" s="13" customFormat="1" ht="15" customHeight="1">
      <c r="A8" s="14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6"/>
    </row>
    <row r="9" spans="1:14" s="13" customFormat="1" ht="15" customHeight="1">
      <c r="A9" s="14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6"/>
    </row>
    <row r="10" spans="1:14" s="13" customFormat="1" ht="15" customHeight="1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6"/>
    </row>
    <row r="11" spans="1:14" s="13" customFormat="1" ht="15" customHeight="1">
      <c r="A11" s="14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</row>
    <row r="12" spans="1:14" ht="15" customHeight="1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</row>
    <row r="13" spans="1:14" ht="15" customHeight="1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</row>
    <row r="14" spans="1:14" ht="15" customHeight="1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</row>
    <row r="15" spans="1:14" ht="15" customHeight="1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</row>
    <row r="16" spans="1:14" ht="15" customHeight="1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</row>
    <row r="17" spans="1:14" ht="15" customHeight="1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</row>
    <row r="18" spans="1:14" ht="15" customHeight="1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</row>
    <row r="19" spans="1:14" ht="15" customHeight="1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</row>
    <row r="20" spans="1:14" ht="15" customHeight="1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</row>
    <row r="21" spans="1:14" ht="12.75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</row>
    <row r="25" spans="9:10" ht="12.75">
      <c r="I25" s="14"/>
      <c r="J25" s="14"/>
    </row>
    <row r="26" spans="9:10" ht="12.75">
      <c r="I26" s="17"/>
      <c r="J26" s="17"/>
    </row>
    <row r="27" spans="9:10" ht="12.75">
      <c r="I27" s="17"/>
      <c r="J27" s="17"/>
    </row>
    <row r="28" spans="9:10" ht="12.75">
      <c r="I28" s="17"/>
      <c r="J28" s="17"/>
    </row>
    <row r="29" spans="9:10" ht="12.75">
      <c r="I29" s="17"/>
      <c r="J29" s="17"/>
    </row>
    <row r="30" spans="9:10" ht="12.75">
      <c r="I30" s="17"/>
      <c r="J30" s="17"/>
    </row>
    <row r="31" spans="9:10" ht="12.75">
      <c r="I31" s="17"/>
      <c r="J31" s="17"/>
    </row>
    <row r="32" spans="9:10" ht="12.75">
      <c r="I32" s="17"/>
      <c r="J32" s="17"/>
    </row>
    <row r="33" spans="9:10" ht="12.75">
      <c r="I33" s="17"/>
      <c r="J33" s="17"/>
    </row>
    <row r="34" spans="9:10" ht="12.75">
      <c r="I34" s="17"/>
      <c r="J34" s="17"/>
    </row>
    <row r="35" spans="9:10" ht="12.75">
      <c r="I35" s="17"/>
      <c r="J35" s="17"/>
    </row>
  </sheetData>
  <sheetProtection/>
  <mergeCells count="1">
    <mergeCell ref="A1:O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46"/>
  </sheetPr>
  <dimension ref="A1:O37"/>
  <sheetViews>
    <sheetView zoomScalePageLayoutView="0" workbookViewId="0" topLeftCell="A1">
      <selection activeCell="A1" sqref="A1:O1"/>
    </sheetView>
  </sheetViews>
  <sheetFormatPr defaultColWidth="9.140625" defaultRowHeight="12.75"/>
  <cols>
    <col min="1" max="1" width="4.7109375" style="19" customWidth="1"/>
    <col min="2" max="2" width="11.140625" style="19" customWidth="1"/>
    <col min="3" max="3" width="7.7109375" style="19" customWidth="1"/>
    <col min="4" max="4" width="6.421875" style="19" customWidth="1"/>
    <col min="5" max="5" width="6.00390625" style="19" customWidth="1"/>
    <col min="6" max="6" width="6.00390625" style="20" customWidth="1"/>
    <col min="7" max="7" width="5.7109375" style="19" customWidth="1"/>
    <col min="8" max="8" width="6.7109375" style="19" customWidth="1"/>
    <col min="9" max="10" width="6.421875" style="19" customWidth="1"/>
    <col min="11" max="11" width="4.7109375" style="19" customWidth="1"/>
    <col min="12" max="12" width="9.8515625" style="19" customWidth="1"/>
    <col min="13" max="13" width="5.140625" style="19" customWidth="1"/>
    <col min="14" max="14" width="5.7109375" style="19" customWidth="1"/>
    <col min="15" max="15" width="35.7109375" style="19" customWidth="1"/>
    <col min="16" max="16384" width="9.140625" style="19" customWidth="1"/>
  </cols>
  <sheetData>
    <row r="1" spans="1:15" s="49" customFormat="1" ht="19.5" customHeight="1">
      <c r="A1" s="81" t="s">
        <v>150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</row>
    <row r="2" spans="1:15" s="4" customFormat="1" ht="30" customHeight="1">
      <c r="A2" s="2" t="s">
        <v>22</v>
      </c>
      <c r="B2" s="2" t="s">
        <v>0</v>
      </c>
      <c r="C2" s="2" t="s">
        <v>1</v>
      </c>
      <c r="D2" s="55" t="s">
        <v>42</v>
      </c>
      <c r="E2" s="2" t="s">
        <v>2</v>
      </c>
      <c r="F2" s="3" t="s">
        <v>3</v>
      </c>
      <c r="G2" s="2" t="s">
        <v>4</v>
      </c>
      <c r="H2" s="2" t="s">
        <v>5</v>
      </c>
      <c r="I2" s="55" t="s">
        <v>40</v>
      </c>
      <c r="J2" s="55" t="s">
        <v>41</v>
      </c>
      <c r="K2" s="2" t="s">
        <v>6</v>
      </c>
      <c r="L2" s="2" t="s">
        <v>7</v>
      </c>
      <c r="M2" s="2" t="s">
        <v>8</v>
      </c>
      <c r="N2" s="2" t="s">
        <v>38</v>
      </c>
      <c r="O2" s="2" t="s">
        <v>17</v>
      </c>
    </row>
    <row r="3" spans="1:15" s="13" customFormat="1" ht="15" customHeight="1">
      <c r="A3" s="5">
        <v>1</v>
      </c>
      <c r="B3" s="6" t="s">
        <v>151</v>
      </c>
      <c r="C3" s="71" t="s">
        <v>199</v>
      </c>
      <c r="D3" s="8">
        <v>195</v>
      </c>
      <c r="E3" s="8">
        <v>66387</v>
      </c>
      <c r="F3" s="9">
        <f>E3/D3</f>
        <v>340.44615384615383</v>
      </c>
      <c r="G3" s="8">
        <v>49</v>
      </c>
      <c r="H3" s="10">
        <f>E3+G3*1000</f>
        <v>115387</v>
      </c>
      <c r="I3" s="62">
        <v>7.4</v>
      </c>
      <c r="J3" s="59"/>
      <c r="K3" s="8">
        <v>230</v>
      </c>
      <c r="L3" s="71" t="s">
        <v>419</v>
      </c>
      <c r="M3" s="8">
        <v>800</v>
      </c>
      <c r="N3" s="11">
        <f>H3/MAX($H$3:$H$8)*100</f>
        <v>100</v>
      </c>
      <c r="O3" s="12" t="s">
        <v>470</v>
      </c>
    </row>
    <row r="4" spans="1:15" s="13" customFormat="1" ht="15" customHeight="1">
      <c r="A4" s="5">
        <v>2</v>
      </c>
      <c r="B4" s="6" t="s">
        <v>152</v>
      </c>
      <c r="C4" s="71" t="s">
        <v>198</v>
      </c>
      <c r="D4" s="8">
        <v>153</v>
      </c>
      <c r="E4" s="8">
        <v>41874</v>
      </c>
      <c r="F4" s="9">
        <f>E4/D4</f>
        <v>273.6862745098039</v>
      </c>
      <c r="G4" s="8">
        <v>41</v>
      </c>
      <c r="H4" s="10">
        <f>E4+G4*1000</f>
        <v>82874</v>
      </c>
      <c r="I4" s="62">
        <v>1.1</v>
      </c>
      <c r="J4" s="59"/>
      <c r="K4" s="8">
        <v>103</v>
      </c>
      <c r="L4" s="71" t="s">
        <v>468</v>
      </c>
      <c r="M4" s="8">
        <v>719</v>
      </c>
      <c r="N4" s="11">
        <f>H4/MAX($H$3:$H$8)*100</f>
        <v>71.82264899858735</v>
      </c>
      <c r="O4" s="12" t="s">
        <v>471</v>
      </c>
    </row>
    <row r="5" spans="1:15" s="13" customFormat="1" ht="15" customHeight="1">
      <c r="A5" s="5">
        <v>3</v>
      </c>
      <c r="B5" s="6" t="s">
        <v>153</v>
      </c>
      <c r="C5" s="71" t="s">
        <v>284</v>
      </c>
      <c r="D5" s="8">
        <v>94</v>
      </c>
      <c r="E5" s="8">
        <v>24714</v>
      </c>
      <c r="F5" s="9">
        <f>E5/D5</f>
        <v>262.9148936170213</v>
      </c>
      <c r="G5" s="8">
        <v>35</v>
      </c>
      <c r="H5" s="10">
        <f>E5+G5*1000</f>
        <v>59714</v>
      </c>
      <c r="I5" s="62">
        <v>25.4</v>
      </c>
      <c r="J5" s="59"/>
      <c r="K5" s="73" t="s">
        <v>217</v>
      </c>
      <c r="L5" s="71" t="s">
        <v>469</v>
      </c>
      <c r="M5" s="8">
        <v>675</v>
      </c>
      <c r="N5" s="11">
        <f>H5/MAX($H$3:$H$8)*100</f>
        <v>51.7510638113479</v>
      </c>
      <c r="O5" s="12" t="s">
        <v>472</v>
      </c>
    </row>
    <row r="6" spans="1:15" s="13" customFormat="1" ht="15" customHeight="1">
      <c r="A6" s="5">
        <v>4</v>
      </c>
      <c r="B6" s="6" t="s">
        <v>154</v>
      </c>
      <c r="C6" s="71" t="s">
        <v>205</v>
      </c>
      <c r="D6" s="8">
        <v>43</v>
      </c>
      <c r="E6" s="8">
        <v>13831</v>
      </c>
      <c r="F6" s="9">
        <f>E6/D6</f>
        <v>321.6511627906977</v>
      </c>
      <c r="G6" s="8">
        <v>19</v>
      </c>
      <c r="H6" s="10">
        <f>E6+G6*1000</f>
        <v>32831</v>
      </c>
      <c r="I6" s="62">
        <v>14.9</v>
      </c>
      <c r="J6" s="59"/>
      <c r="K6" s="8">
        <v>1432</v>
      </c>
      <c r="L6" s="71" t="s">
        <v>428</v>
      </c>
      <c r="M6" s="8">
        <v>666</v>
      </c>
      <c r="N6" s="11">
        <f>H6/MAX($H$3:$H$8)*100</f>
        <v>28.452945305797012</v>
      </c>
      <c r="O6" s="12" t="s">
        <v>473</v>
      </c>
    </row>
    <row r="7" spans="1:15" s="13" customFormat="1" ht="15" customHeight="1">
      <c r="A7" s="5">
        <v>5</v>
      </c>
      <c r="B7" s="6" t="s">
        <v>155</v>
      </c>
      <c r="C7" s="71" t="s">
        <v>204</v>
      </c>
      <c r="D7" s="8">
        <v>16</v>
      </c>
      <c r="E7" s="8">
        <v>4980</v>
      </c>
      <c r="F7" s="9">
        <f>E7/D7</f>
        <v>311.25</v>
      </c>
      <c r="G7" s="8">
        <v>7</v>
      </c>
      <c r="H7" s="10">
        <f>E7+G7*1000</f>
        <v>11980</v>
      </c>
      <c r="I7" s="72">
        <v>21</v>
      </c>
      <c r="J7" s="59"/>
      <c r="K7" s="8">
        <v>520</v>
      </c>
      <c r="L7" s="71" t="s">
        <v>222</v>
      </c>
      <c r="M7" s="8">
        <v>470</v>
      </c>
      <c r="N7" s="11">
        <f>H7/MAX($H$3:$H$8)*100</f>
        <v>10.382452095990017</v>
      </c>
      <c r="O7" s="12" t="s">
        <v>466</v>
      </c>
    </row>
    <row r="8" spans="1:14" ht="15" customHeight="1">
      <c r="A8" s="17"/>
      <c r="B8" s="17"/>
      <c r="C8" s="17"/>
      <c r="D8" s="17"/>
      <c r="E8" s="17"/>
      <c r="F8" s="18"/>
      <c r="G8" s="17"/>
      <c r="H8" s="17"/>
      <c r="I8" s="17"/>
      <c r="J8" s="17"/>
      <c r="K8" s="17"/>
      <c r="L8" s="17"/>
      <c r="M8" s="17"/>
      <c r="N8" s="17"/>
    </row>
    <row r="9" spans="1:14" ht="15" customHeight="1">
      <c r="A9" s="17"/>
      <c r="B9" s="17"/>
      <c r="C9" s="17"/>
      <c r="D9" s="17"/>
      <c r="E9" s="17"/>
      <c r="F9" s="18"/>
      <c r="G9" s="17"/>
      <c r="H9" s="17"/>
      <c r="I9" s="17"/>
      <c r="J9" s="17"/>
      <c r="K9" s="17"/>
      <c r="L9" s="17"/>
      <c r="M9" s="17"/>
      <c r="N9" s="17"/>
    </row>
    <row r="10" spans="1:14" ht="15" customHeight="1">
      <c r="A10" s="17"/>
      <c r="B10" s="17"/>
      <c r="C10" s="17"/>
      <c r="D10" s="17"/>
      <c r="E10" s="17"/>
      <c r="F10" s="18"/>
      <c r="G10" s="17"/>
      <c r="H10" s="17"/>
      <c r="I10" s="17"/>
      <c r="J10" s="17"/>
      <c r="K10" s="17"/>
      <c r="L10" s="17"/>
      <c r="M10" s="17"/>
      <c r="N10" s="17"/>
    </row>
    <row r="11" spans="1:14" ht="15" customHeight="1">
      <c r="A11" s="17"/>
      <c r="B11" s="17"/>
      <c r="C11" s="17"/>
      <c r="D11" s="17"/>
      <c r="E11" s="17"/>
      <c r="F11" s="18"/>
      <c r="G11" s="17"/>
      <c r="H11" s="17"/>
      <c r="I11" s="17"/>
      <c r="J11" s="17"/>
      <c r="K11" s="17"/>
      <c r="L11" s="17"/>
      <c r="M11" s="17"/>
      <c r="N11" s="17"/>
    </row>
    <row r="12" spans="1:14" ht="15" customHeight="1">
      <c r="A12" s="17"/>
      <c r="B12" s="17"/>
      <c r="C12" s="17"/>
      <c r="D12" s="17"/>
      <c r="E12" s="17"/>
      <c r="F12" s="18"/>
      <c r="G12" s="17"/>
      <c r="H12" s="17"/>
      <c r="I12" s="17"/>
      <c r="J12" s="17"/>
      <c r="K12" s="17"/>
      <c r="L12" s="17"/>
      <c r="M12" s="17"/>
      <c r="N12" s="17"/>
    </row>
    <row r="13" spans="1:14" ht="15" customHeight="1">
      <c r="A13" s="17"/>
      <c r="B13" s="17"/>
      <c r="C13" s="17"/>
      <c r="D13" s="17"/>
      <c r="E13" s="17"/>
      <c r="F13" s="18"/>
      <c r="G13" s="17"/>
      <c r="H13" s="17"/>
      <c r="I13" s="17"/>
      <c r="J13" s="17"/>
      <c r="K13" s="17"/>
      <c r="L13" s="17"/>
      <c r="M13" s="17"/>
      <c r="N13" s="17"/>
    </row>
    <row r="14" spans="1:14" ht="15" customHeight="1">
      <c r="A14" s="17"/>
      <c r="B14" s="17"/>
      <c r="C14" s="17"/>
      <c r="D14" s="17"/>
      <c r="E14" s="17"/>
      <c r="F14" s="18"/>
      <c r="G14" s="17"/>
      <c r="H14" s="17"/>
      <c r="I14" s="17"/>
      <c r="J14" s="17"/>
      <c r="K14" s="17"/>
      <c r="L14" s="17"/>
      <c r="M14" s="17"/>
      <c r="N14" s="17"/>
    </row>
    <row r="15" spans="1:14" ht="15" customHeight="1">
      <c r="A15" s="17"/>
      <c r="B15" s="17"/>
      <c r="C15" s="17"/>
      <c r="D15" s="17"/>
      <c r="E15" s="17"/>
      <c r="F15" s="18"/>
      <c r="G15" s="17"/>
      <c r="H15" s="17"/>
      <c r="I15" s="17"/>
      <c r="J15" s="17"/>
      <c r="K15" s="17"/>
      <c r="L15" s="17"/>
      <c r="M15" s="17"/>
      <c r="N15" s="17"/>
    </row>
    <row r="16" spans="1:14" ht="15" customHeight="1">
      <c r="A16" s="17"/>
      <c r="B16" s="17"/>
      <c r="C16" s="17"/>
      <c r="D16" s="17"/>
      <c r="E16" s="17"/>
      <c r="F16" s="18"/>
      <c r="G16" s="17"/>
      <c r="H16" s="17"/>
      <c r="I16" s="17"/>
      <c r="J16" s="17"/>
      <c r="K16" s="17"/>
      <c r="L16" s="17"/>
      <c r="M16" s="17"/>
      <c r="N16" s="17"/>
    </row>
    <row r="17" spans="1:14" ht="12.75">
      <c r="A17" s="17"/>
      <c r="B17" s="17"/>
      <c r="C17" s="17"/>
      <c r="D17" s="17"/>
      <c r="E17" s="17"/>
      <c r="F17" s="18"/>
      <c r="G17" s="17"/>
      <c r="H17" s="17"/>
      <c r="I17" s="17"/>
      <c r="J17" s="17"/>
      <c r="K17" s="17"/>
      <c r="L17" s="17"/>
      <c r="M17" s="17"/>
      <c r="N17" s="17"/>
    </row>
    <row r="27" spans="9:10" ht="12.75">
      <c r="I27" s="14"/>
      <c r="J27" s="14"/>
    </row>
    <row r="28" spans="9:10" ht="12.75">
      <c r="I28" s="17"/>
      <c r="J28" s="17"/>
    </row>
    <row r="29" spans="9:10" ht="12.75">
      <c r="I29" s="17"/>
      <c r="J29" s="17"/>
    </row>
    <row r="30" spans="9:10" ht="12.75">
      <c r="I30" s="17"/>
      <c r="J30" s="17"/>
    </row>
    <row r="31" spans="9:10" ht="12.75">
      <c r="I31" s="17"/>
      <c r="J31" s="17"/>
    </row>
    <row r="32" spans="9:10" ht="12.75">
      <c r="I32" s="17"/>
      <c r="J32" s="17"/>
    </row>
    <row r="33" spans="9:10" ht="12.75">
      <c r="I33" s="17"/>
      <c r="J33" s="17"/>
    </row>
    <row r="34" spans="9:10" ht="12.75">
      <c r="I34" s="17"/>
      <c r="J34" s="17"/>
    </row>
    <row r="35" spans="9:10" ht="12.75">
      <c r="I35" s="17"/>
      <c r="J35" s="17"/>
    </row>
    <row r="36" spans="9:10" ht="12.75">
      <c r="I36" s="17"/>
      <c r="J36" s="17"/>
    </row>
    <row r="37" spans="9:10" ht="12.75">
      <c r="I37" s="17"/>
      <c r="J37" s="17"/>
    </row>
  </sheetData>
  <sheetProtection/>
  <mergeCells count="1">
    <mergeCell ref="A1:O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46"/>
  </sheetPr>
  <dimension ref="A1:O35"/>
  <sheetViews>
    <sheetView zoomScalePageLayoutView="0" workbookViewId="0" topLeftCell="A1">
      <selection activeCell="A1" sqref="A1:O1"/>
    </sheetView>
  </sheetViews>
  <sheetFormatPr defaultColWidth="9.140625" defaultRowHeight="12.75"/>
  <cols>
    <col min="1" max="1" width="4.7109375" style="19" customWidth="1"/>
    <col min="2" max="2" width="11.140625" style="19" customWidth="1"/>
    <col min="3" max="3" width="8.00390625" style="19" customWidth="1"/>
    <col min="4" max="4" width="6.140625" style="19" customWidth="1"/>
    <col min="5" max="5" width="6.7109375" style="19" customWidth="1"/>
    <col min="6" max="6" width="6.140625" style="20" customWidth="1"/>
    <col min="7" max="7" width="5.8515625" style="19" customWidth="1"/>
    <col min="8" max="8" width="7.140625" style="19" customWidth="1"/>
    <col min="9" max="10" width="6.421875" style="19" customWidth="1"/>
    <col min="11" max="11" width="4.7109375" style="19" customWidth="1"/>
    <col min="12" max="12" width="12.28125" style="19" customWidth="1"/>
    <col min="13" max="13" width="4.8515625" style="19" customWidth="1"/>
    <col min="14" max="14" width="5.8515625" style="19" customWidth="1"/>
    <col min="15" max="15" width="37.57421875" style="19" customWidth="1"/>
    <col min="16" max="16384" width="9.140625" style="19" customWidth="1"/>
  </cols>
  <sheetData>
    <row r="1" spans="1:15" s="49" customFormat="1" ht="19.5" customHeight="1">
      <c r="A1" s="81" t="s">
        <v>156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</row>
    <row r="2" spans="1:15" s="4" customFormat="1" ht="30" customHeight="1">
      <c r="A2" s="2" t="s">
        <v>22</v>
      </c>
      <c r="B2" s="2" t="s">
        <v>0</v>
      </c>
      <c r="C2" s="2" t="s">
        <v>1</v>
      </c>
      <c r="D2" s="55" t="s">
        <v>42</v>
      </c>
      <c r="E2" s="2" t="s">
        <v>2</v>
      </c>
      <c r="F2" s="3" t="s">
        <v>3</v>
      </c>
      <c r="G2" s="2" t="s">
        <v>4</v>
      </c>
      <c r="H2" s="2" t="s">
        <v>5</v>
      </c>
      <c r="I2" s="55" t="s">
        <v>40</v>
      </c>
      <c r="J2" s="55" t="s">
        <v>41</v>
      </c>
      <c r="K2" s="2" t="s">
        <v>6</v>
      </c>
      <c r="L2" s="2" t="s">
        <v>7</v>
      </c>
      <c r="M2" s="2" t="s">
        <v>8</v>
      </c>
      <c r="N2" s="2" t="s">
        <v>38</v>
      </c>
      <c r="O2" s="2" t="s">
        <v>17</v>
      </c>
    </row>
    <row r="3" spans="1:15" s="13" customFormat="1" ht="15" customHeight="1">
      <c r="A3" s="5">
        <v>1</v>
      </c>
      <c r="B3" s="6" t="s">
        <v>157</v>
      </c>
      <c r="C3" s="71" t="s">
        <v>285</v>
      </c>
      <c r="D3" s="8">
        <v>574</v>
      </c>
      <c r="E3" s="8">
        <v>217300</v>
      </c>
      <c r="F3" s="9">
        <f aca="true" t="shared" si="0" ref="F3:F8">E3/D3</f>
        <v>378.57142857142856</v>
      </c>
      <c r="G3" s="8">
        <v>84</v>
      </c>
      <c r="H3" s="10">
        <f aca="true" t="shared" si="1" ref="H3:H8">E3+G3*1000</f>
        <v>301300</v>
      </c>
      <c r="I3" s="62">
        <v>4.9</v>
      </c>
      <c r="J3" s="59">
        <v>15</v>
      </c>
      <c r="K3" s="8">
        <v>1268</v>
      </c>
      <c r="L3" s="71" t="s">
        <v>399</v>
      </c>
      <c r="M3" s="8">
        <v>986</v>
      </c>
      <c r="N3" s="11">
        <f aca="true" t="shared" si="2" ref="N3:N8">H3/MAX($H$3:$H$11)*100</f>
        <v>100</v>
      </c>
      <c r="O3" s="12" t="s">
        <v>482</v>
      </c>
    </row>
    <row r="4" spans="1:15" s="13" customFormat="1" ht="15" customHeight="1">
      <c r="A4" s="5">
        <v>2</v>
      </c>
      <c r="B4" s="70" t="s">
        <v>158</v>
      </c>
      <c r="C4" s="71" t="s">
        <v>200</v>
      </c>
      <c r="D4" s="8">
        <v>413</v>
      </c>
      <c r="E4" s="8">
        <v>149985</v>
      </c>
      <c r="F4" s="9">
        <f t="shared" si="0"/>
        <v>363.1598062953995</v>
      </c>
      <c r="G4" s="8">
        <v>73</v>
      </c>
      <c r="H4" s="10">
        <f t="shared" si="1"/>
        <v>222985</v>
      </c>
      <c r="I4" s="72">
        <v>5.1</v>
      </c>
      <c r="J4" s="59"/>
      <c r="K4" s="8">
        <v>913</v>
      </c>
      <c r="L4" s="71" t="s">
        <v>474</v>
      </c>
      <c r="M4" s="8">
        <v>846</v>
      </c>
      <c r="N4" s="11">
        <f t="shared" si="2"/>
        <v>74.00763358778626</v>
      </c>
      <c r="O4" s="12" t="s">
        <v>483</v>
      </c>
    </row>
    <row r="5" spans="1:15" s="13" customFormat="1" ht="15" customHeight="1">
      <c r="A5" s="5">
        <v>3</v>
      </c>
      <c r="B5" s="6" t="s">
        <v>159</v>
      </c>
      <c r="C5" s="71" t="s">
        <v>286</v>
      </c>
      <c r="D5" s="8">
        <v>402</v>
      </c>
      <c r="E5" s="8">
        <v>137705</v>
      </c>
      <c r="F5" s="9">
        <f t="shared" si="0"/>
        <v>342.5497512437811</v>
      </c>
      <c r="G5" s="8">
        <v>66</v>
      </c>
      <c r="H5" s="10">
        <f t="shared" si="1"/>
        <v>203705</v>
      </c>
      <c r="I5" s="62">
        <v>6</v>
      </c>
      <c r="J5" s="59">
        <v>1</v>
      </c>
      <c r="K5" s="8">
        <v>948</v>
      </c>
      <c r="L5" s="71" t="s">
        <v>475</v>
      </c>
      <c r="M5" s="8">
        <v>921</v>
      </c>
      <c r="N5" s="11">
        <f t="shared" si="2"/>
        <v>67.6086956521739</v>
      </c>
      <c r="O5" s="12" t="s">
        <v>484</v>
      </c>
    </row>
    <row r="6" spans="1:15" s="13" customFormat="1" ht="15" customHeight="1">
      <c r="A6" s="5">
        <v>4</v>
      </c>
      <c r="B6" s="6" t="s">
        <v>160</v>
      </c>
      <c r="C6" s="71" t="s">
        <v>287</v>
      </c>
      <c r="D6" s="8">
        <v>339</v>
      </c>
      <c r="E6" s="8">
        <v>131532</v>
      </c>
      <c r="F6" s="9">
        <f t="shared" si="0"/>
        <v>388</v>
      </c>
      <c r="G6" s="8">
        <v>63</v>
      </c>
      <c r="H6" s="10">
        <f t="shared" si="1"/>
        <v>194532</v>
      </c>
      <c r="I6" s="62">
        <v>3.3</v>
      </c>
      <c r="J6" s="59"/>
      <c r="K6" s="8">
        <v>1806</v>
      </c>
      <c r="L6" s="71" t="s">
        <v>224</v>
      </c>
      <c r="M6" s="8">
        <v>970</v>
      </c>
      <c r="N6" s="11">
        <f t="shared" si="2"/>
        <v>64.56422170594092</v>
      </c>
      <c r="O6" s="12" t="s">
        <v>485</v>
      </c>
    </row>
    <row r="7" spans="1:15" s="13" customFormat="1" ht="15" customHeight="1">
      <c r="A7" s="5">
        <v>5</v>
      </c>
      <c r="B7" s="6" t="s">
        <v>161</v>
      </c>
      <c r="C7" s="71" t="s">
        <v>215</v>
      </c>
      <c r="D7" s="8">
        <v>375</v>
      </c>
      <c r="E7" s="8">
        <v>118783</v>
      </c>
      <c r="F7" s="9">
        <f t="shared" si="0"/>
        <v>316.75466666666665</v>
      </c>
      <c r="G7" s="8">
        <v>64</v>
      </c>
      <c r="H7" s="10">
        <f t="shared" si="1"/>
        <v>182783</v>
      </c>
      <c r="I7" s="62">
        <v>9.1</v>
      </c>
      <c r="J7" s="59">
        <v>2</v>
      </c>
      <c r="K7" s="8">
        <v>834</v>
      </c>
      <c r="L7" s="71" t="s">
        <v>476</v>
      </c>
      <c r="M7" s="8">
        <v>858</v>
      </c>
      <c r="N7" s="11">
        <f t="shared" si="2"/>
        <v>60.66478592764686</v>
      </c>
      <c r="O7" s="12" t="s">
        <v>486</v>
      </c>
    </row>
    <row r="8" spans="1:15" s="13" customFormat="1" ht="15" customHeight="1">
      <c r="A8" s="5">
        <v>6</v>
      </c>
      <c r="B8" s="6" t="s">
        <v>162</v>
      </c>
      <c r="C8" s="71" t="s">
        <v>201</v>
      </c>
      <c r="D8" s="8">
        <v>315</v>
      </c>
      <c r="E8" s="8">
        <v>113291</v>
      </c>
      <c r="F8" s="9">
        <f t="shared" si="0"/>
        <v>359.65396825396823</v>
      </c>
      <c r="G8" s="8">
        <v>64</v>
      </c>
      <c r="H8" s="10">
        <f t="shared" si="1"/>
        <v>177291</v>
      </c>
      <c r="I8" s="72">
        <v>12</v>
      </c>
      <c r="J8" s="59">
        <v>2</v>
      </c>
      <c r="K8" s="8">
        <v>10</v>
      </c>
      <c r="L8" s="71" t="s">
        <v>477</v>
      </c>
      <c r="M8" s="8">
        <v>852</v>
      </c>
      <c r="N8" s="11">
        <f t="shared" si="2"/>
        <v>58.842017922336545</v>
      </c>
      <c r="O8" s="12" t="s">
        <v>487</v>
      </c>
    </row>
    <row r="9" spans="1:15" s="13" customFormat="1" ht="15" customHeight="1">
      <c r="A9" s="5">
        <v>7</v>
      </c>
      <c r="B9" s="6" t="s">
        <v>163</v>
      </c>
      <c r="C9" s="71" t="s">
        <v>288</v>
      </c>
      <c r="D9" s="8">
        <v>256</v>
      </c>
      <c r="E9" s="8">
        <v>100316</v>
      </c>
      <c r="F9" s="9">
        <f aca="true" t="shared" si="3" ref="F9:F18">E9/D9</f>
        <v>391.859375</v>
      </c>
      <c r="G9" s="8">
        <v>62</v>
      </c>
      <c r="H9" s="10">
        <f aca="true" t="shared" si="4" ref="H9:H18">E9+G9*1000</f>
        <v>162316</v>
      </c>
      <c r="I9" s="62">
        <v>9.9</v>
      </c>
      <c r="J9" s="59"/>
      <c r="K9" s="73" t="s">
        <v>217</v>
      </c>
      <c r="L9" s="71" t="s">
        <v>420</v>
      </c>
      <c r="M9" s="8">
        <v>1098</v>
      </c>
      <c r="N9" s="11">
        <f aca="true" t="shared" si="5" ref="N9:N18">H9/MAX($H$3:$H$11)*100</f>
        <v>53.871888483239296</v>
      </c>
      <c r="O9" s="12" t="s">
        <v>488</v>
      </c>
    </row>
    <row r="10" spans="1:15" s="13" customFormat="1" ht="15" customHeight="1">
      <c r="A10" s="5">
        <v>8</v>
      </c>
      <c r="B10" s="6" t="s">
        <v>141</v>
      </c>
      <c r="C10" s="71" t="s">
        <v>206</v>
      </c>
      <c r="D10" s="8">
        <v>269</v>
      </c>
      <c r="E10" s="8">
        <v>96233</v>
      </c>
      <c r="F10" s="9">
        <f t="shared" si="3"/>
        <v>357.74349442379184</v>
      </c>
      <c r="G10" s="8">
        <v>55</v>
      </c>
      <c r="H10" s="10">
        <f t="shared" si="4"/>
        <v>151233</v>
      </c>
      <c r="I10" s="62">
        <v>15.3</v>
      </c>
      <c r="J10" s="59">
        <v>3</v>
      </c>
      <c r="K10" s="8">
        <v>918</v>
      </c>
      <c r="L10" s="71" t="s">
        <v>478</v>
      </c>
      <c r="M10" s="8">
        <v>851</v>
      </c>
      <c r="N10" s="11">
        <f t="shared" si="5"/>
        <v>50.19349485562562</v>
      </c>
      <c r="O10" s="12" t="s">
        <v>489</v>
      </c>
    </row>
    <row r="11" spans="1:15" s="13" customFormat="1" ht="15" customHeight="1">
      <c r="A11" s="5">
        <v>9</v>
      </c>
      <c r="B11" s="6" t="s">
        <v>164</v>
      </c>
      <c r="C11" s="71" t="s">
        <v>289</v>
      </c>
      <c r="D11" s="8">
        <v>187</v>
      </c>
      <c r="E11" s="8">
        <v>86137</v>
      </c>
      <c r="F11" s="9">
        <f t="shared" si="3"/>
        <v>460.62566844919786</v>
      </c>
      <c r="G11" s="8">
        <v>56</v>
      </c>
      <c r="H11" s="10">
        <f t="shared" si="4"/>
        <v>142137</v>
      </c>
      <c r="I11" s="62">
        <v>7.5</v>
      </c>
      <c r="J11" s="59">
        <v>5</v>
      </c>
      <c r="K11" s="8">
        <v>1300</v>
      </c>
      <c r="L11" s="71" t="s">
        <v>157</v>
      </c>
      <c r="M11" s="8">
        <v>939</v>
      </c>
      <c r="N11" s="11">
        <f t="shared" si="5"/>
        <v>47.17457683372054</v>
      </c>
      <c r="O11" s="12" t="s">
        <v>490</v>
      </c>
    </row>
    <row r="12" spans="1:15" s="13" customFormat="1" ht="15" customHeight="1">
      <c r="A12" s="5">
        <v>10</v>
      </c>
      <c r="B12" s="6" t="s">
        <v>165</v>
      </c>
      <c r="C12" s="71" t="s">
        <v>290</v>
      </c>
      <c r="D12" s="8">
        <v>190</v>
      </c>
      <c r="E12" s="8">
        <v>65576</v>
      </c>
      <c r="F12" s="9">
        <f t="shared" si="3"/>
        <v>345.13684210526316</v>
      </c>
      <c r="G12" s="8">
        <v>49</v>
      </c>
      <c r="H12" s="10">
        <f t="shared" si="4"/>
        <v>114576</v>
      </c>
      <c r="I12" s="62">
        <v>18</v>
      </c>
      <c r="J12" s="59"/>
      <c r="K12" s="8">
        <v>1640</v>
      </c>
      <c r="L12" s="71" t="s">
        <v>222</v>
      </c>
      <c r="M12" s="8">
        <v>995</v>
      </c>
      <c r="N12" s="11">
        <f t="shared" si="5"/>
        <v>38.027215399933624</v>
      </c>
      <c r="O12" s="12" t="s">
        <v>491</v>
      </c>
    </row>
    <row r="13" spans="1:15" ht="15" customHeight="1">
      <c r="A13" s="5">
        <v>11</v>
      </c>
      <c r="B13" s="70" t="s">
        <v>167</v>
      </c>
      <c r="C13" s="71" t="s">
        <v>291</v>
      </c>
      <c r="D13" s="8">
        <v>158</v>
      </c>
      <c r="E13" s="8">
        <v>50474</v>
      </c>
      <c r="F13" s="9">
        <f t="shared" si="3"/>
        <v>319.45569620253167</v>
      </c>
      <c r="G13" s="8">
        <v>41</v>
      </c>
      <c r="H13" s="10">
        <f t="shared" si="4"/>
        <v>91474</v>
      </c>
      <c r="I13" s="62">
        <v>4.3</v>
      </c>
      <c r="J13" s="59"/>
      <c r="K13" s="8">
        <v>113</v>
      </c>
      <c r="L13" s="71" t="s">
        <v>479</v>
      </c>
      <c r="M13" s="8">
        <v>708</v>
      </c>
      <c r="N13" s="11">
        <f t="shared" si="5"/>
        <v>30.359774311317622</v>
      </c>
      <c r="O13" s="12" t="s">
        <v>492</v>
      </c>
    </row>
    <row r="14" spans="1:15" ht="15" customHeight="1">
      <c r="A14" s="5">
        <v>12</v>
      </c>
      <c r="B14" s="70" t="s">
        <v>166</v>
      </c>
      <c r="C14" s="71" t="s">
        <v>214</v>
      </c>
      <c r="D14" s="8">
        <v>96</v>
      </c>
      <c r="E14" s="8">
        <v>35817</v>
      </c>
      <c r="F14" s="9">
        <f t="shared" si="3"/>
        <v>373.09375</v>
      </c>
      <c r="G14" s="8">
        <v>45</v>
      </c>
      <c r="H14" s="10">
        <f t="shared" si="4"/>
        <v>80817</v>
      </c>
      <c r="I14" s="62">
        <v>18.4</v>
      </c>
      <c r="J14" s="59"/>
      <c r="K14" s="8">
        <v>200</v>
      </c>
      <c r="L14" s="71" t="s">
        <v>158</v>
      </c>
      <c r="M14" s="8">
        <v>829</v>
      </c>
      <c r="N14" s="11">
        <f t="shared" si="5"/>
        <v>26.822768005310323</v>
      </c>
      <c r="O14" s="12" t="s">
        <v>493</v>
      </c>
    </row>
    <row r="15" spans="1:15" ht="15" customHeight="1">
      <c r="A15" s="5">
        <v>13</v>
      </c>
      <c r="B15" s="6" t="s">
        <v>168</v>
      </c>
      <c r="C15" s="71" t="s">
        <v>292</v>
      </c>
      <c r="D15" s="8">
        <v>93</v>
      </c>
      <c r="E15" s="8">
        <v>32169</v>
      </c>
      <c r="F15" s="9">
        <f t="shared" si="3"/>
        <v>345.9032258064516</v>
      </c>
      <c r="G15" s="8">
        <v>37</v>
      </c>
      <c r="H15" s="10">
        <f t="shared" si="4"/>
        <v>69169</v>
      </c>
      <c r="I15" s="62">
        <v>15.1</v>
      </c>
      <c r="J15" s="59"/>
      <c r="K15" s="8">
        <v>1600</v>
      </c>
      <c r="L15" s="71" t="s">
        <v>398</v>
      </c>
      <c r="M15" s="8">
        <v>739</v>
      </c>
      <c r="N15" s="11">
        <f t="shared" si="5"/>
        <v>22.956853634251576</v>
      </c>
      <c r="O15" s="12" t="s">
        <v>494</v>
      </c>
    </row>
    <row r="16" spans="1:15" ht="15" customHeight="1">
      <c r="A16" s="5">
        <v>14</v>
      </c>
      <c r="B16" s="70" t="s">
        <v>169</v>
      </c>
      <c r="C16" s="71" t="s">
        <v>293</v>
      </c>
      <c r="D16" s="8">
        <v>51</v>
      </c>
      <c r="E16" s="8">
        <v>25341</v>
      </c>
      <c r="F16" s="9">
        <f t="shared" si="3"/>
        <v>496.88235294117646</v>
      </c>
      <c r="G16" s="8">
        <v>19</v>
      </c>
      <c r="H16" s="10">
        <f t="shared" si="4"/>
        <v>44341</v>
      </c>
      <c r="I16" s="62">
        <v>16.4</v>
      </c>
      <c r="J16" s="59"/>
      <c r="K16" s="8">
        <v>1617</v>
      </c>
      <c r="L16" s="71" t="s">
        <v>480</v>
      </c>
      <c r="M16" s="8">
        <v>919</v>
      </c>
      <c r="N16" s="11">
        <f t="shared" si="5"/>
        <v>14.716561566544971</v>
      </c>
      <c r="O16" s="12" t="s">
        <v>495</v>
      </c>
    </row>
    <row r="17" spans="1:15" ht="15" customHeight="1">
      <c r="A17" s="5">
        <v>15</v>
      </c>
      <c r="B17" s="70" t="s">
        <v>190</v>
      </c>
      <c r="C17" s="71" t="s">
        <v>212</v>
      </c>
      <c r="D17" s="8">
        <v>45</v>
      </c>
      <c r="E17" s="8">
        <v>14905</v>
      </c>
      <c r="F17" s="9">
        <f t="shared" si="3"/>
        <v>331.22222222222223</v>
      </c>
      <c r="G17" s="8">
        <v>22</v>
      </c>
      <c r="H17" s="10">
        <f t="shared" si="4"/>
        <v>36905</v>
      </c>
      <c r="I17" s="62">
        <v>34.8</v>
      </c>
      <c r="J17" s="59"/>
      <c r="K17" s="73" t="s">
        <v>217</v>
      </c>
      <c r="L17" s="71" t="s">
        <v>481</v>
      </c>
      <c r="M17" s="8">
        <v>631</v>
      </c>
      <c r="N17" s="11">
        <f t="shared" si="5"/>
        <v>12.248589445735147</v>
      </c>
      <c r="O17" s="12" t="s">
        <v>496</v>
      </c>
    </row>
    <row r="18" spans="1:15" ht="15" customHeight="1">
      <c r="A18" s="5">
        <v>16</v>
      </c>
      <c r="B18" s="6" t="s">
        <v>170</v>
      </c>
      <c r="C18" s="71" t="s">
        <v>205</v>
      </c>
      <c r="D18" s="8">
        <v>12</v>
      </c>
      <c r="E18" s="8">
        <v>2315</v>
      </c>
      <c r="F18" s="9">
        <f t="shared" si="3"/>
        <v>192.91666666666666</v>
      </c>
      <c r="G18" s="8">
        <v>7</v>
      </c>
      <c r="H18" s="10">
        <f t="shared" si="4"/>
        <v>9315</v>
      </c>
      <c r="I18" s="62">
        <v>0</v>
      </c>
      <c r="J18" s="59"/>
      <c r="K18" s="73" t="s">
        <v>217</v>
      </c>
      <c r="L18" s="71" t="s">
        <v>398</v>
      </c>
      <c r="M18" s="8">
        <v>459</v>
      </c>
      <c r="N18" s="11">
        <f t="shared" si="5"/>
        <v>3.091603053435114</v>
      </c>
      <c r="O18" s="12" t="s">
        <v>466</v>
      </c>
    </row>
    <row r="19" spans="1:14" ht="15" customHeight="1">
      <c r="A19" s="17"/>
      <c r="B19" s="17"/>
      <c r="C19" s="17"/>
      <c r="D19" s="17"/>
      <c r="E19" s="17"/>
      <c r="F19" s="18"/>
      <c r="G19" s="17"/>
      <c r="H19" s="17"/>
      <c r="I19" s="17"/>
      <c r="J19" s="17"/>
      <c r="K19" s="17"/>
      <c r="L19" s="17"/>
      <c r="M19" s="17"/>
      <c r="N19" s="17"/>
    </row>
    <row r="20" spans="1:14" ht="12.75">
      <c r="A20" s="17"/>
      <c r="B20" s="17"/>
      <c r="C20" s="17"/>
      <c r="D20" s="17"/>
      <c r="E20" s="17"/>
      <c r="F20" s="18"/>
      <c r="G20" s="17"/>
      <c r="H20" s="17"/>
      <c r="I20" s="17"/>
      <c r="J20" s="17"/>
      <c r="K20" s="17"/>
      <c r="L20" s="17"/>
      <c r="M20" s="17"/>
      <c r="N20" s="17"/>
    </row>
    <row r="21" spans="1:14" ht="12.75">
      <c r="A21" s="17"/>
      <c r="B21" s="17"/>
      <c r="C21" s="17"/>
      <c r="D21" s="17"/>
      <c r="E21" s="17"/>
      <c r="F21" s="18"/>
      <c r="G21" s="17"/>
      <c r="H21" s="17"/>
      <c r="I21" s="17"/>
      <c r="J21" s="17"/>
      <c r="K21" s="17"/>
      <c r="L21" s="17"/>
      <c r="M21" s="17"/>
      <c r="N21" s="17"/>
    </row>
    <row r="25" spans="9:10" ht="12.75">
      <c r="I25" s="14"/>
      <c r="J25" s="14"/>
    </row>
    <row r="26" spans="9:10" ht="12.75">
      <c r="I26" s="17"/>
      <c r="J26" s="17"/>
    </row>
    <row r="27" spans="9:10" ht="12.75">
      <c r="I27" s="17"/>
      <c r="J27" s="17"/>
    </row>
    <row r="28" spans="9:10" ht="12.75">
      <c r="I28" s="17"/>
      <c r="J28" s="17"/>
    </row>
    <row r="29" spans="9:10" ht="12.75">
      <c r="I29" s="17"/>
      <c r="J29" s="17"/>
    </row>
    <row r="30" spans="9:10" ht="12.75">
      <c r="I30" s="17"/>
      <c r="J30" s="17"/>
    </row>
    <row r="31" spans="9:10" ht="12.75">
      <c r="I31" s="17"/>
      <c r="J31" s="17"/>
    </row>
    <row r="32" spans="9:10" ht="12.75">
      <c r="I32" s="17"/>
      <c r="J32" s="17"/>
    </row>
    <row r="33" spans="9:10" ht="12.75">
      <c r="I33" s="17"/>
      <c r="J33" s="17"/>
    </row>
    <row r="34" spans="9:10" ht="12.75">
      <c r="I34" s="17"/>
      <c r="J34" s="17"/>
    </row>
    <row r="35" spans="9:10" ht="12.75">
      <c r="I35" s="17"/>
      <c r="J35" s="17"/>
    </row>
  </sheetData>
  <sheetProtection/>
  <mergeCells count="1">
    <mergeCell ref="A1:O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46"/>
  </sheetPr>
  <dimension ref="A1:O36"/>
  <sheetViews>
    <sheetView zoomScalePageLayoutView="0" workbookViewId="0" topLeftCell="A1">
      <selection activeCell="A1" sqref="A1:O1"/>
    </sheetView>
  </sheetViews>
  <sheetFormatPr defaultColWidth="9.140625" defaultRowHeight="12.75"/>
  <cols>
    <col min="1" max="1" width="4.7109375" style="19" customWidth="1"/>
    <col min="2" max="2" width="10.28125" style="19" customWidth="1"/>
    <col min="3" max="3" width="8.421875" style="19" customWidth="1"/>
    <col min="4" max="4" width="5.00390625" style="19" customWidth="1"/>
    <col min="5" max="5" width="6.57421875" style="19" customWidth="1"/>
    <col min="6" max="6" width="5.8515625" style="20" customWidth="1"/>
    <col min="7" max="7" width="6.00390625" style="19" customWidth="1"/>
    <col min="8" max="8" width="7.00390625" style="19" customWidth="1"/>
    <col min="9" max="10" width="6.421875" style="19" customWidth="1"/>
    <col min="11" max="11" width="4.8515625" style="19" customWidth="1"/>
    <col min="12" max="12" width="9.57421875" style="19" customWidth="1"/>
    <col min="13" max="13" width="5.140625" style="19" customWidth="1"/>
    <col min="14" max="14" width="5.7109375" style="19" customWidth="1"/>
    <col min="15" max="15" width="36.28125" style="19" customWidth="1"/>
    <col min="16" max="16384" width="9.140625" style="19" customWidth="1"/>
  </cols>
  <sheetData>
    <row r="1" spans="1:15" s="49" customFormat="1" ht="19.5" customHeight="1">
      <c r="A1" s="81" t="s">
        <v>171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</row>
    <row r="2" spans="1:15" s="4" customFormat="1" ht="30" customHeight="1">
      <c r="A2" s="2" t="s">
        <v>22</v>
      </c>
      <c r="B2" s="2" t="s">
        <v>0</v>
      </c>
      <c r="C2" s="2" t="s">
        <v>1</v>
      </c>
      <c r="D2" s="55" t="s">
        <v>42</v>
      </c>
      <c r="E2" s="2" t="s">
        <v>2</v>
      </c>
      <c r="F2" s="3" t="s">
        <v>3</v>
      </c>
      <c r="G2" s="2" t="s">
        <v>4</v>
      </c>
      <c r="H2" s="2" t="s">
        <v>5</v>
      </c>
      <c r="I2" s="55" t="s">
        <v>40</v>
      </c>
      <c r="J2" s="55" t="s">
        <v>41</v>
      </c>
      <c r="K2" s="2" t="s">
        <v>6</v>
      </c>
      <c r="L2" s="2" t="s">
        <v>7</v>
      </c>
      <c r="M2" s="2" t="s">
        <v>8</v>
      </c>
      <c r="N2" s="2" t="s">
        <v>38</v>
      </c>
      <c r="O2" s="2" t="s">
        <v>17</v>
      </c>
    </row>
    <row r="3" spans="1:15" s="13" customFormat="1" ht="15" customHeight="1">
      <c r="A3" s="5">
        <v>1</v>
      </c>
      <c r="B3" s="70" t="s">
        <v>194</v>
      </c>
      <c r="C3" s="71" t="s">
        <v>202</v>
      </c>
      <c r="D3" s="8">
        <v>233</v>
      </c>
      <c r="E3" s="8">
        <v>80935</v>
      </c>
      <c r="F3" s="9">
        <f aca="true" t="shared" si="0" ref="F3:F8">E3/D3</f>
        <v>347.3605150214592</v>
      </c>
      <c r="G3" s="8">
        <v>64</v>
      </c>
      <c r="H3" s="10">
        <f aca="true" t="shared" si="1" ref="H3:H8">E3+G3*1000</f>
        <v>144935</v>
      </c>
      <c r="I3" s="62">
        <v>7.1</v>
      </c>
      <c r="J3" s="59">
        <v>3</v>
      </c>
      <c r="K3" s="8">
        <v>134</v>
      </c>
      <c r="L3" s="71" t="s">
        <v>497</v>
      </c>
      <c r="M3" s="8">
        <v>793</v>
      </c>
      <c r="N3" s="11">
        <f aca="true" t="shared" si="2" ref="N3:N8">H3/MAX($H$3:$H$9)*100</f>
        <v>100</v>
      </c>
      <c r="O3" s="12" t="s">
        <v>507</v>
      </c>
    </row>
    <row r="4" spans="1:15" s="13" customFormat="1" ht="15" customHeight="1">
      <c r="A4" s="5">
        <v>2</v>
      </c>
      <c r="B4" s="70" t="s">
        <v>195</v>
      </c>
      <c r="C4" s="71" t="s">
        <v>294</v>
      </c>
      <c r="D4" s="8">
        <v>157</v>
      </c>
      <c r="E4" s="8">
        <v>76567</v>
      </c>
      <c r="F4" s="9">
        <f t="shared" si="0"/>
        <v>487.687898089172</v>
      </c>
      <c r="G4" s="8">
        <v>56</v>
      </c>
      <c r="H4" s="10">
        <f t="shared" si="1"/>
        <v>132567</v>
      </c>
      <c r="I4" s="62">
        <v>0.2</v>
      </c>
      <c r="J4" s="59"/>
      <c r="K4" s="8">
        <v>380</v>
      </c>
      <c r="L4" s="71" t="s">
        <v>498</v>
      </c>
      <c r="M4" s="8">
        <v>1865</v>
      </c>
      <c r="N4" s="11">
        <f t="shared" si="2"/>
        <v>91.46651947424708</v>
      </c>
      <c r="O4" s="12" t="s">
        <v>508</v>
      </c>
    </row>
    <row r="5" spans="1:15" s="13" customFormat="1" ht="15" customHeight="1">
      <c r="A5" s="5">
        <v>3</v>
      </c>
      <c r="B5" s="6" t="s">
        <v>173</v>
      </c>
      <c r="C5" s="71" t="s">
        <v>209</v>
      </c>
      <c r="D5" s="8">
        <v>176</v>
      </c>
      <c r="E5" s="8">
        <v>64442</v>
      </c>
      <c r="F5" s="9">
        <f t="shared" si="0"/>
        <v>366.14772727272725</v>
      </c>
      <c r="G5" s="8">
        <v>47</v>
      </c>
      <c r="H5" s="10">
        <f t="shared" si="1"/>
        <v>111442</v>
      </c>
      <c r="I5" s="62">
        <v>12.2</v>
      </c>
      <c r="J5" s="59">
        <v>3</v>
      </c>
      <c r="K5" s="8">
        <v>360</v>
      </c>
      <c r="L5" s="71" t="s">
        <v>195</v>
      </c>
      <c r="M5" s="8">
        <v>757</v>
      </c>
      <c r="N5" s="11">
        <f t="shared" si="2"/>
        <v>76.8910201124642</v>
      </c>
      <c r="O5" s="12" t="s">
        <v>509</v>
      </c>
    </row>
    <row r="6" spans="1:15" s="13" customFormat="1" ht="15" customHeight="1">
      <c r="A6" s="5">
        <v>4</v>
      </c>
      <c r="B6" s="6" t="s">
        <v>174</v>
      </c>
      <c r="C6" s="71" t="s">
        <v>295</v>
      </c>
      <c r="D6" s="8">
        <v>177</v>
      </c>
      <c r="E6" s="8">
        <v>53607</v>
      </c>
      <c r="F6" s="9">
        <f t="shared" si="0"/>
        <v>302.864406779661</v>
      </c>
      <c r="G6" s="8">
        <v>48</v>
      </c>
      <c r="H6" s="10">
        <f t="shared" si="1"/>
        <v>101607</v>
      </c>
      <c r="I6" s="62">
        <v>7.8</v>
      </c>
      <c r="J6" s="59"/>
      <c r="K6" s="8">
        <v>100</v>
      </c>
      <c r="L6" s="71" t="s">
        <v>499</v>
      </c>
      <c r="M6" s="8">
        <v>743</v>
      </c>
      <c r="N6" s="11">
        <f t="shared" si="2"/>
        <v>70.10521958119156</v>
      </c>
      <c r="O6" s="12" t="s">
        <v>510</v>
      </c>
    </row>
    <row r="7" spans="1:15" s="13" customFormat="1" ht="15" customHeight="1">
      <c r="A7" s="5">
        <v>5</v>
      </c>
      <c r="B7" s="70" t="s">
        <v>304</v>
      </c>
      <c r="C7" s="71" t="s">
        <v>213</v>
      </c>
      <c r="D7" s="8">
        <v>94</v>
      </c>
      <c r="E7" s="8">
        <v>34386</v>
      </c>
      <c r="F7" s="9">
        <f t="shared" si="0"/>
        <v>365.8085106382979</v>
      </c>
      <c r="G7" s="8">
        <v>41</v>
      </c>
      <c r="H7" s="10">
        <f t="shared" si="1"/>
        <v>75386</v>
      </c>
      <c r="I7" s="62">
        <v>12.7</v>
      </c>
      <c r="J7" s="59"/>
      <c r="K7" s="73" t="s">
        <v>217</v>
      </c>
      <c r="L7" s="71" t="s">
        <v>500</v>
      </c>
      <c r="M7" s="8">
        <v>845</v>
      </c>
      <c r="N7" s="11">
        <f t="shared" si="2"/>
        <v>52.01366129644324</v>
      </c>
      <c r="O7" s="12" t="s">
        <v>511</v>
      </c>
    </row>
    <row r="8" spans="1:15" s="13" customFormat="1" ht="15" customHeight="1">
      <c r="A8" s="5">
        <v>6</v>
      </c>
      <c r="B8" s="70" t="s">
        <v>175</v>
      </c>
      <c r="C8" s="71" t="s">
        <v>296</v>
      </c>
      <c r="D8" s="8">
        <v>101</v>
      </c>
      <c r="E8" s="8">
        <v>35288</v>
      </c>
      <c r="F8" s="9">
        <f t="shared" si="0"/>
        <v>349.38613861386136</v>
      </c>
      <c r="G8" s="8">
        <v>36</v>
      </c>
      <c r="H8" s="10">
        <f t="shared" si="1"/>
        <v>71288</v>
      </c>
      <c r="I8" s="62">
        <v>10.6</v>
      </c>
      <c r="J8" s="59"/>
      <c r="K8" s="8">
        <v>143</v>
      </c>
      <c r="L8" s="71" t="s">
        <v>501</v>
      </c>
      <c r="M8" s="8">
        <v>720</v>
      </c>
      <c r="N8" s="11">
        <f t="shared" si="2"/>
        <v>49.186186911374065</v>
      </c>
      <c r="O8" s="12" t="s">
        <v>512</v>
      </c>
    </row>
    <row r="9" spans="1:15" ht="15" customHeight="1">
      <c r="A9" s="5">
        <v>7</v>
      </c>
      <c r="B9" s="6" t="s">
        <v>176</v>
      </c>
      <c r="C9" s="71" t="s">
        <v>297</v>
      </c>
      <c r="D9" s="8">
        <v>121</v>
      </c>
      <c r="E9" s="8">
        <v>30309</v>
      </c>
      <c r="F9" s="9">
        <f aca="true" t="shared" si="3" ref="F9:F19">E9/D9</f>
        <v>250.48760330578511</v>
      </c>
      <c r="G9" s="8">
        <v>36</v>
      </c>
      <c r="H9" s="10">
        <f aca="true" t="shared" si="4" ref="H9:H19">E9+G9*1000</f>
        <v>66309</v>
      </c>
      <c r="I9" s="62">
        <v>10</v>
      </c>
      <c r="J9" s="59"/>
      <c r="K9" s="73" t="s">
        <v>217</v>
      </c>
      <c r="L9" s="71" t="s">
        <v>219</v>
      </c>
      <c r="M9" s="8">
        <v>779</v>
      </c>
      <c r="N9" s="11">
        <f aca="true" t="shared" si="5" ref="N9:N19">H9/MAX($H$3:$H$9)*100</f>
        <v>45.750853831027705</v>
      </c>
      <c r="O9" s="12" t="s">
        <v>513</v>
      </c>
    </row>
    <row r="10" spans="1:15" ht="15" customHeight="1">
      <c r="A10" s="5">
        <v>8</v>
      </c>
      <c r="B10" s="6" t="s">
        <v>177</v>
      </c>
      <c r="C10" s="71" t="s">
        <v>298</v>
      </c>
      <c r="D10" s="8">
        <v>74</v>
      </c>
      <c r="E10" s="8">
        <v>27468</v>
      </c>
      <c r="F10" s="9">
        <f t="shared" si="3"/>
        <v>371.18918918918916</v>
      </c>
      <c r="G10" s="8">
        <v>35</v>
      </c>
      <c r="H10" s="10">
        <f t="shared" si="4"/>
        <v>62468</v>
      </c>
      <c r="I10" s="62">
        <v>9.8</v>
      </c>
      <c r="J10" s="59"/>
      <c r="K10" s="8">
        <v>1600</v>
      </c>
      <c r="L10" s="71" t="s">
        <v>502</v>
      </c>
      <c r="M10" s="8">
        <v>853</v>
      </c>
      <c r="N10" s="11">
        <f t="shared" si="5"/>
        <v>43.100700313933835</v>
      </c>
      <c r="O10" s="12" t="s">
        <v>514</v>
      </c>
    </row>
    <row r="11" spans="1:15" ht="15" customHeight="1">
      <c r="A11" s="5">
        <v>9</v>
      </c>
      <c r="B11" s="70" t="s">
        <v>179</v>
      </c>
      <c r="C11" s="71" t="s">
        <v>299</v>
      </c>
      <c r="D11" s="8">
        <v>90</v>
      </c>
      <c r="E11" s="8">
        <v>26167</v>
      </c>
      <c r="F11" s="9">
        <f t="shared" si="3"/>
        <v>290.74444444444447</v>
      </c>
      <c r="G11" s="8">
        <v>34</v>
      </c>
      <c r="H11" s="10">
        <f t="shared" si="4"/>
        <v>60167</v>
      </c>
      <c r="I11" s="62">
        <v>9.7</v>
      </c>
      <c r="J11" s="59"/>
      <c r="K11" s="8">
        <v>100</v>
      </c>
      <c r="L11" s="71" t="s">
        <v>503</v>
      </c>
      <c r="M11" s="8">
        <v>735</v>
      </c>
      <c r="N11" s="11">
        <f t="shared" si="5"/>
        <v>41.5130920757581</v>
      </c>
      <c r="O11" s="12" t="s">
        <v>515</v>
      </c>
    </row>
    <row r="12" spans="1:15" ht="15" customHeight="1">
      <c r="A12" s="5">
        <v>10</v>
      </c>
      <c r="B12" s="70" t="s">
        <v>178</v>
      </c>
      <c r="C12" s="71" t="s">
        <v>300</v>
      </c>
      <c r="D12" s="8">
        <v>84</v>
      </c>
      <c r="E12" s="8">
        <v>25339</v>
      </c>
      <c r="F12" s="9">
        <f t="shared" si="3"/>
        <v>301.6547619047619</v>
      </c>
      <c r="G12" s="8">
        <v>33</v>
      </c>
      <c r="H12" s="10">
        <f t="shared" si="4"/>
        <v>58339</v>
      </c>
      <c r="I12" s="62">
        <v>12.3</v>
      </c>
      <c r="J12" s="59"/>
      <c r="K12" s="8">
        <v>100</v>
      </c>
      <c r="L12" s="71" t="s">
        <v>158</v>
      </c>
      <c r="M12" s="8">
        <v>680</v>
      </c>
      <c r="N12" s="11">
        <f t="shared" si="5"/>
        <v>40.251837030392934</v>
      </c>
      <c r="O12" s="12" t="s">
        <v>516</v>
      </c>
    </row>
    <row r="13" spans="1:15" ht="15" customHeight="1">
      <c r="A13" s="5">
        <v>11</v>
      </c>
      <c r="B13" s="70" t="s">
        <v>181</v>
      </c>
      <c r="C13" s="71" t="s">
        <v>298</v>
      </c>
      <c r="D13" s="8">
        <v>55</v>
      </c>
      <c r="E13" s="8">
        <v>16331</v>
      </c>
      <c r="F13" s="9">
        <f t="shared" si="3"/>
        <v>296.92727272727274</v>
      </c>
      <c r="G13" s="8">
        <v>27</v>
      </c>
      <c r="H13" s="10">
        <f t="shared" si="4"/>
        <v>43331</v>
      </c>
      <c r="I13" s="62">
        <v>13.2</v>
      </c>
      <c r="J13" s="59"/>
      <c r="K13" s="8">
        <v>1600</v>
      </c>
      <c r="L13" s="71" t="s">
        <v>500</v>
      </c>
      <c r="M13" s="8">
        <v>836</v>
      </c>
      <c r="N13" s="11">
        <f t="shared" si="5"/>
        <v>29.896850312208922</v>
      </c>
      <c r="O13" s="12" t="s">
        <v>517</v>
      </c>
    </row>
    <row r="14" spans="1:15" ht="15" customHeight="1">
      <c r="A14" s="5">
        <v>12</v>
      </c>
      <c r="B14" s="70" t="s">
        <v>180</v>
      </c>
      <c r="C14" s="71" t="s">
        <v>211</v>
      </c>
      <c r="D14" s="8">
        <v>46</v>
      </c>
      <c r="E14" s="8">
        <v>13090</v>
      </c>
      <c r="F14" s="9">
        <f t="shared" si="3"/>
        <v>284.5652173913044</v>
      </c>
      <c r="G14" s="8">
        <v>26</v>
      </c>
      <c r="H14" s="10">
        <f t="shared" si="4"/>
        <v>39090</v>
      </c>
      <c r="I14" s="62">
        <v>16.2</v>
      </c>
      <c r="J14" s="59"/>
      <c r="K14" s="8">
        <v>245</v>
      </c>
      <c r="L14" s="71" t="s">
        <v>504</v>
      </c>
      <c r="M14" s="8">
        <v>587</v>
      </c>
      <c r="N14" s="11">
        <f t="shared" si="5"/>
        <v>26.97071100838307</v>
      </c>
      <c r="O14" s="12" t="s">
        <v>518</v>
      </c>
    </row>
    <row r="15" spans="1:15" ht="15" customHeight="1">
      <c r="A15" s="5">
        <v>13</v>
      </c>
      <c r="B15" s="6" t="s">
        <v>182</v>
      </c>
      <c r="C15" s="71" t="s">
        <v>207</v>
      </c>
      <c r="D15" s="8">
        <v>51</v>
      </c>
      <c r="E15" s="8">
        <v>10934</v>
      </c>
      <c r="F15" s="9">
        <f t="shared" si="3"/>
        <v>214.3921568627451</v>
      </c>
      <c r="G15" s="8">
        <v>21</v>
      </c>
      <c r="H15" s="10">
        <f t="shared" si="4"/>
        <v>31934</v>
      </c>
      <c r="I15" s="62">
        <v>0</v>
      </c>
      <c r="J15" s="59"/>
      <c r="K15" s="8">
        <v>150</v>
      </c>
      <c r="L15" s="71" t="s">
        <v>428</v>
      </c>
      <c r="M15" s="8">
        <v>511</v>
      </c>
      <c r="N15" s="11">
        <f t="shared" si="5"/>
        <v>22.03332528374789</v>
      </c>
      <c r="O15" s="12" t="s">
        <v>519</v>
      </c>
    </row>
    <row r="16" spans="1:15" ht="15" customHeight="1">
      <c r="A16" s="5">
        <v>14</v>
      </c>
      <c r="B16" s="6" t="s">
        <v>183</v>
      </c>
      <c r="C16" s="71" t="s">
        <v>302</v>
      </c>
      <c r="D16" s="8">
        <v>31</v>
      </c>
      <c r="E16" s="8">
        <v>7474</v>
      </c>
      <c r="F16" s="9">
        <f t="shared" si="3"/>
        <v>241.09677419354838</v>
      </c>
      <c r="G16" s="8">
        <v>17</v>
      </c>
      <c r="H16" s="10">
        <f t="shared" si="4"/>
        <v>24474</v>
      </c>
      <c r="I16" s="62">
        <v>25.8</v>
      </c>
      <c r="J16" s="59"/>
      <c r="K16" s="73" t="s">
        <v>217</v>
      </c>
      <c r="L16" s="71" t="s">
        <v>501</v>
      </c>
      <c r="M16" s="8">
        <v>626</v>
      </c>
      <c r="N16" s="11">
        <f t="shared" si="5"/>
        <v>16.886190361196398</v>
      </c>
      <c r="O16" s="12" t="s">
        <v>520</v>
      </c>
    </row>
    <row r="17" spans="1:15" ht="12.75">
      <c r="A17" s="5">
        <v>15</v>
      </c>
      <c r="B17" s="70" t="s">
        <v>301</v>
      </c>
      <c r="C17" s="71" t="s">
        <v>303</v>
      </c>
      <c r="D17" s="8">
        <v>16</v>
      </c>
      <c r="E17" s="8">
        <v>3781</v>
      </c>
      <c r="F17" s="9">
        <f t="shared" si="3"/>
        <v>236.3125</v>
      </c>
      <c r="G17" s="8">
        <v>12</v>
      </c>
      <c r="H17" s="10">
        <f t="shared" si="4"/>
        <v>15781</v>
      </c>
      <c r="I17" s="62">
        <v>31.2</v>
      </c>
      <c r="J17" s="59"/>
      <c r="K17" s="8">
        <v>1120</v>
      </c>
      <c r="L17" s="71" t="s">
        <v>505</v>
      </c>
      <c r="M17" s="8">
        <v>432</v>
      </c>
      <c r="N17" s="11">
        <f t="shared" si="5"/>
        <v>10.888329251043572</v>
      </c>
      <c r="O17" s="12" t="s">
        <v>521</v>
      </c>
    </row>
    <row r="18" spans="1:15" ht="12.75">
      <c r="A18" s="5">
        <v>16</v>
      </c>
      <c r="B18" s="70" t="s">
        <v>184</v>
      </c>
      <c r="C18" s="71" t="s">
        <v>208</v>
      </c>
      <c r="D18" s="8">
        <v>21</v>
      </c>
      <c r="E18" s="8">
        <v>4460</v>
      </c>
      <c r="F18" s="9">
        <f t="shared" si="3"/>
        <v>212.38095238095238</v>
      </c>
      <c r="G18" s="8">
        <v>11</v>
      </c>
      <c r="H18" s="10">
        <f t="shared" si="4"/>
        <v>15460</v>
      </c>
      <c r="I18" s="62">
        <v>10.5</v>
      </c>
      <c r="J18" s="59"/>
      <c r="K18" s="8">
        <v>750</v>
      </c>
      <c r="L18" s="71" t="s">
        <v>158</v>
      </c>
      <c r="M18" s="8">
        <v>563</v>
      </c>
      <c r="N18" s="11">
        <f t="shared" si="5"/>
        <v>10.666850657191155</v>
      </c>
      <c r="O18" s="12" t="s">
        <v>522</v>
      </c>
    </row>
    <row r="19" spans="1:15" ht="12.75">
      <c r="A19" s="5">
        <v>17</v>
      </c>
      <c r="B19" s="6" t="s">
        <v>185</v>
      </c>
      <c r="C19" s="71" t="s">
        <v>208</v>
      </c>
      <c r="D19" s="8">
        <v>15</v>
      </c>
      <c r="E19" s="8">
        <v>2815</v>
      </c>
      <c r="F19" s="9">
        <f t="shared" si="3"/>
        <v>187.66666666666666</v>
      </c>
      <c r="G19" s="8">
        <v>7</v>
      </c>
      <c r="H19" s="10">
        <f t="shared" si="4"/>
        <v>9815</v>
      </c>
      <c r="I19" s="62">
        <v>15.5</v>
      </c>
      <c r="J19" s="59"/>
      <c r="K19" s="8">
        <v>1120</v>
      </c>
      <c r="L19" s="71" t="s">
        <v>506</v>
      </c>
      <c r="M19" s="8">
        <v>625</v>
      </c>
      <c r="N19" s="11">
        <f t="shared" si="5"/>
        <v>6.7720012419360405</v>
      </c>
      <c r="O19" s="12" t="s">
        <v>522</v>
      </c>
    </row>
    <row r="26" spans="9:10" ht="12.75">
      <c r="I26" s="14"/>
      <c r="J26" s="14"/>
    </row>
    <row r="27" spans="9:10" ht="12.75">
      <c r="I27" s="17"/>
      <c r="J27" s="17"/>
    </row>
    <row r="28" spans="9:10" ht="12.75">
      <c r="I28" s="17"/>
      <c r="J28" s="17"/>
    </row>
    <row r="29" spans="9:10" ht="12.75">
      <c r="I29" s="17"/>
      <c r="J29" s="17"/>
    </row>
    <row r="30" spans="9:10" ht="12.75">
      <c r="I30" s="17"/>
      <c r="J30" s="17"/>
    </row>
    <row r="31" spans="9:10" ht="12.75">
      <c r="I31" s="17"/>
      <c r="J31" s="17"/>
    </row>
    <row r="32" spans="9:10" ht="12.75">
      <c r="I32" s="17"/>
      <c r="J32" s="17"/>
    </row>
    <row r="33" spans="9:10" ht="12.75">
      <c r="I33" s="17"/>
      <c r="J33" s="17"/>
    </row>
    <row r="34" spans="9:10" ht="12.75">
      <c r="I34" s="17"/>
      <c r="J34" s="17"/>
    </row>
    <row r="35" spans="9:10" ht="12.75">
      <c r="I35" s="17"/>
      <c r="J35" s="17"/>
    </row>
    <row r="36" spans="9:10" ht="12.75">
      <c r="I36" s="17"/>
      <c r="J36" s="17"/>
    </row>
  </sheetData>
  <sheetProtection/>
  <mergeCells count="1">
    <mergeCell ref="A1:O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46"/>
  </sheetPr>
  <dimension ref="A1:O27"/>
  <sheetViews>
    <sheetView zoomScalePageLayoutView="0" workbookViewId="0" topLeftCell="A1">
      <selection activeCell="A1" sqref="A1:O1"/>
    </sheetView>
  </sheetViews>
  <sheetFormatPr defaultColWidth="9.140625" defaultRowHeight="12.75"/>
  <cols>
    <col min="1" max="1" width="4.7109375" style="19" customWidth="1"/>
    <col min="2" max="2" width="11.140625" style="19" customWidth="1"/>
    <col min="3" max="3" width="7.28125" style="19" customWidth="1"/>
    <col min="4" max="4" width="6.421875" style="19" customWidth="1"/>
    <col min="5" max="5" width="5.7109375" style="19" customWidth="1"/>
    <col min="6" max="6" width="6.140625" style="20" customWidth="1"/>
    <col min="7" max="7" width="5.8515625" style="19" customWidth="1"/>
    <col min="8" max="8" width="6.00390625" style="19" customWidth="1"/>
    <col min="9" max="10" width="6.421875" style="19" customWidth="1"/>
    <col min="11" max="11" width="4.7109375" style="19" customWidth="1"/>
    <col min="12" max="12" width="9.57421875" style="19" customWidth="1"/>
    <col min="13" max="13" width="4.7109375" style="19" customWidth="1"/>
    <col min="14" max="14" width="5.7109375" style="19" customWidth="1"/>
    <col min="15" max="15" width="31.8515625" style="19" customWidth="1"/>
    <col min="16" max="16384" width="9.140625" style="19" customWidth="1"/>
  </cols>
  <sheetData>
    <row r="1" spans="1:15" s="49" customFormat="1" ht="19.5" customHeight="1">
      <c r="A1" s="81" t="s">
        <v>172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</row>
    <row r="2" spans="1:15" s="4" customFormat="1" ht="30" customHeight="1">
      <c r="A2" s="2" t="s">
        <v>22</v>
      </c>
      <c r="B2" s="2" t="s">
        <v>0</v>
      </c>
      <c r="C2" s="2" t="s">
        <v>1</v>
      </c>
      <c r="D2" s="55" t="s">
        <v>42</v>
      </c>
      <c r="E2" s="2" t="s">
        <v>2</v>
      </c>
      <c r="F2" s="3" t="s">
        <v>3</v>
      </c>
      <c r="G2" s="2" t="s">
        <v>4</v>
      </c>
      <c r="H2" s="2" t="s">
        <v>5</v>
      </c>
      <c r="I2" s="55" t="s">
        <v>40</v>
      </c>
      <c r="J2" s="55" t="s">
        <v>41</v>
      </c>
      <c r="K2" s="2" t="s">
        <v>6</v>
      </c>
      <c r="L2" s="2" t="s">
        <v>7</v>
      </c>
      <c r="M2" s="2" t="s">
        <v>8</v>
      </c>
      <c r="N2" s="2" t="s">
        <v>38</v>
      </c>
      <c r="O2" s="2" t="s">
        <v>17</v>
      </c>
    </row>
    <row r="3" spans="1:15" s="13" customFormat="1" ht="15" customHeight="1">
      <c r="A3" s="5">
        <v>1</v>
      </c>
      <c r="B3" s="6" t="s">
        <v>186</v>
      </c>
      <c r="C3" s="71" t="s">
        <v>203</v>
      </c>
      <c r="D3" s="8">
        <v>83</v>
      </c>
      <c r="E3" s="8">
        <v>9812</v>
      </c>
      <c r="F3" s="9">
        <f>E3/D3</f>
        <v>118.21686746987952</v>
      </c>
      <c r="G3" s="8">
        <v>9</v>
      </c>
      <c r="H3" s="10">
        <f>E3+G3*1000</f>
        <v>18812</v>
      </c>
      <c r="I3" s="62">
        <v>12</v>
      </c>
      <c r="J3" s="59"/>
      <c r="K3" s="8">
        <v>82</v>
      </c>
      <c r="L3" s="71" t="s">
        <v>523</v>
      </c>
      <c r="M3" s="8">
        <v>254</v>
      </c>
      <c r="N3" s="11">
        <f>H3/MAX($H$3:$H$11)*100</f>
        <v>100</v>
      </c>
      <c r="O3" s="12" t="s">
        <v>524</v>
      </c>
    </row>
    <row r="4" spans="1:15" s="13" customFormat="1" ht="15" customHeight="1">
      <c r="A4" s="5">
        <v>2</v>
      </c>
      <c r="B4" s="6" t="s">
        <v>187</v>
      </c>
      <c r="C4" s="71" t="s">
        <v>210</v>
      </c>
      <c r="D4" s="8">
        <v>64</v>
      </c>
      <c r="E4" s="8">
        <v>8065</v>
      </c>
      <c r="F4" s="9">
        <f>E4/D4</f>
        <v>126.015625</v>
      </c>
      <c r="G4" s="8">
        <v>10</v>
      </c>
      <c r="H4" s="10">
        <f>E4+G4*1000</f>
        <v>18065</v>
      </c>
      <c r="I4" s="62">
        <v>5.9</v>
      </c>
      <c r="J4" s="59"/>
      <c r="K4" s="8">
        <v>178</v>
      </c>
      <c r="L4" s="71" t="s">
        <v>107</v>
      </c>
      <c r="M4" s="8">
        <v>303</v>
      </c>
      <c r="N4" s="11">
        <f>H4/MAX($H$3:$H$11)*100</f>
        <v>96.02913034233468</v>
      </c>
      <c r="O4" s="12" t="s">
        <v>525</v>
      </c>
    </row>
    <row r="5" spans="1:14" s="13" customFormat="1" ht="15" customHeight="1">
      <c r="A5" s="14"/>
      <c r="B5" s="14"/>
      <c r="C5" s="14"/>
      <c r="D5" s="14"/>
      <c r="E5" s="14"/>
      <c r="F5" s="15"/>
      <c r="G5" s="14"/>
      <c r="H5" s="14"/>
      <c r="I5" s="14"/>
      <c r="J5" s="14"/>
      <c r="K5" s="14"/>
      <c r="L5" s="14"/>
      <c r="M5" s="14"/>
      <c r="N5" s="16"/>
    </row>
    <row r="6" spans="1:14" s="13" customFormat="1" ht="15" customHeight="1">
      <c r="A6" s="14"/>
      <c r="B6" s="14"/>
      <c r="C6" s="14"/>
      <c r="D6" s="14"/>
      <c r="E6" s="14"/>
      <c r="F6" s="15"/>
      <c r="G6" s="14"/>
      <c r="H6" s="14"/>
      <c r="I6" s="14"/>
      <c r="J6" s="14"/>
      <c r="K6" s="14"/>
      <c r="L6" s="14"/>
      <c r="M6" s="14"/>
      <c r="N6" s="16"/>
    </row>
    <row r="7" spans="1:14" s="13" customFormat="1" ht="15" customHeight="1">
      <c r="A7" s="14"/>
      <c r="B7" s="14"/>
      <c r="C7" s="14"/>
      <c r="D7" s="14"/>
      <c r="E7" s="14"/>
      <c r="F7" s="15"/>
      <c r="G7" s="14"/>
      <c r="H7" s="14"/>
      <c r="I7" s="14"/>
      <c r="J7" s="14"/>
      <c r="K7" s="14"/>
      <c r="L7" s="14"/>
      <c r="M7" s="14"/>
      <c r="N7" s="16"/>
    </row>
    <row r="8" spans="1:14" s="13" customFormat="1" ht="15" customHeight="1">
      <c r="A8" s="14"/>
      <c r="B8" s="14"/>
      <c r="C8" s="14"/>
      <c r="D8" s="14"/>
      <c r="E8" s="14"/>
      <c r="F8" s="15"/>
      <c r="G8" s="14"/>
      <c r="H8" s="14"/>
      <c r="I8" s="14"/>
      <c r="J8" s="14"/>
      <c r="K8" s="14"/>
      <c r="L8" s="14"/>
      <c r="M8" s="14"/>
      <c r="N8" s="16"/>
    </row>
    <row r="9" spans="1:14" s="13" customFormat="1" ht="15" customHeight="1">
      <c r="A9" s="14"/>
      <c r="B9" s="14"/>
      <c r="C9" s="14"/>
      <c r="D9" s="14"/>
      <c r="E9" s="14"/>
      <c r="F9" s="15"/>
      <c r="G9" s="14"/>
      <c r="H9" s="14"/>
      <c r="I9" s="14"/>
      <c r="J9" s="14"/>
      <c r="K9" s="14"/>
      <c r="L9" s="14"/>
      <c r="M9" s="14"/>
      <c r="N9" s="16"/>
    </row>
    <row r="10" spans="1:14" s="13" customFormat="1" ht="15" customHeight="1">
      <c r="A10" s="14"/>
      <c r="B10" s="14"/>
      <c r="C10" s="14"/>
      <c r="D10" s="14"/>
      <c r="E10" s="14"/>
      <c r="F10" s="15"/>
      <c r="G10" s="14"/>
      <c r="H10" s="14"/>
      <c r="I10" s="14"/>
      <c r="J10" s="14"/>
      <c r="K10" s="14"/>
      <c r="L10" s="14"/>
      <c r="M10" s="14"/>
      <c r="N10" s="14"/>
    </row>
    <row r="11" spans="1:14" ht="15" customHeight="1">
      <c r="A11" s="17"/>
      <c r="B11" s="17"/>
      <c r="C11" s="17"/>
      <c r="D11" s="17"/>
      <c r="E11" s="17"/>
      <c r="F11" s="18"/>
      <c r="G11" s="17"/>
      <c r="H11" s="17"/>
      <c r="I11" s="17"/>
      <c r="J11" s="17"/>
      <c r="K11" s="17"/>
      <c r="L11" s="17"/>
      <c r="M11" s="17"/>
      <c r="N11" s="17"/>
    </row>
    <row r="12" spans="1:14" ht="15" customHeight="1">
      <c r="A12" s="17"/>
      <c r="B12" s="17"/>
      <c r="C12" s="17"/>
      <c r="D12" s="17"/>
      <c r="E12" s="17"/>
      <c r="F12" s="18"/>
      <c r="G12" s="17"/>
      <c r="H12" s="17"/>
      <c r="I12" s="17"/>
      <c r="J12" s="17"/>
      <c r="K12" s="17"/>
      <c r="L12" s="17"/>
      <c r="M12" s="17"/>
      <c r="N12" s="17"/>
    </row>
    <row r="13" spans="1:14" ht="15" customHeight="1">
      <c r="A13" s="17"/>
      <c r="B13" s="17"/>
      <c r="C13" s="17"/>
      <c r="D13" s="17"/>
      <c r="E13" s="17"/>
      <c r="F13" s="18"/>
      <c r="G13" s="17"/>
      <c r="H13" s="17"/>
      <c r="I13" s="17"/>
      <c r="J13" s="17"/>
      <c r="K13" s="17"/>
      <c r="L13" s="17"/>
      <c r="M13" s="17"/>
      <c r="N13" s="17"/>
    </row>
    <row r="14" spans="1:14" ht="15" customHeight="1">
      <c r="A14" s="17"/>
      <c r="B14" s="17"/>
      <c r="C14" s="17"/>
      <c r="D14" s="17"/>
      <c r="E14" s="17"/>
      <c r="F14" s="18"/>
      <c r="G14" s="17"/>
      <c r="H14" s="17"/>
      <c r="I14" s="17"/>
      <c r="J14" s="17"/>
      <c r="K14" s="17"/>
      <c r="L14" s="17"/>
      <c r="M14" s="17"/>
      <c r="N14" s="17"/>
    </row>
    <row r="15" spans="1:14" ht="15" customHeight="1">
      <c r="A15" s="17"/>
      <c r="B15" s="17"/>
      <c r="C15" s="17"/>
      <c r="D15" s="17"/>
      <c r="E15" s="17"/>
      <c r="F15" s="18"/>
      <c r="G15" s="17"/>
      <c r="H15" s="17"/>
      <c r="I15" s="17"/>
      <c r="J15" s="17"/>
      <c r="K15" s="17"/>
      <c r="L15" s="17"/>
      <c r="M15" s="17"/>
      <c r="N15" s="17"/>
    </row>
    <row r="16" spans="1:14" ht="15" customHeight="1">
      <c r="A16" s="17"/>
      <c r="B16" s="17"/>
      <c r="C16" s="17"/>
      <c r="D16" s="17"/>
      <c r="E16" s="17"/>
      <c r="F16" s="18"/>
      <c r="G16" s="17"/>
      <c r="H16" s="17"/>
      <c r="I16" s="17"/>
      <c r="J16" s="17"/>
      <c r="K16" s="17"/>
      <c r="L16" s="17"/>
      <c r="M16" s="17"/>
      <c r="N16" s="17"/>
    </row>
    <row r="17" spans="1:15" ht="15" customHeight="1">
      <c r="A17" s="17"/>
      <c r="B17" s="17"/>
      <c r="C17" s="17"/>
      <c r="D17" s="17"/>
      <c r="E17" s="17"/>
      <c r="F17" s="18"/>
      <c r="G17" s="17"/>
      <c r="H17" s="17"/>
      <c r="I17" s="14"/>
      <c r="J17" s="14"/>
      <c r="K17" s="17"/>
      <c r="L17" s="17"/>
      <c r="M17" s="17"/>
      <c r="N17" s="17"/>
      <c r="O17" s="17"/>
    </row>
    <row r="18" spans="1:15" ht="15" customHeight="1">
      <c r="A18" s="17"/>
      <c r="B18" s="17"/>
      <c r="C18" s="17"/>
      <c r="D18" s="17"/>
      <c r="E18" s="17"/>
      <c r="F18" s="18"/>
      <c r="G18" s="17"/>
      <c r="H18" s="17"/>
      <c r="I18" s="17"/>
      <c r="J18" s="17"/>
      <c r="K18" s="17"/>
      <c r="L18" s="17"/>
      <c r="M18" s="17"/>
      <c r="N18" s="17"/>
      <c r="O18" s="17"/>
    </row>
    <row r="19" spans="1:15" ht="15" customHeight="1">
      <c r="A19" s="17"/>
      <c r="B19" s="17"/>
      <c r="C19" s="17"/>
      <c r="D19" s="17"/>
      <c r="E19" s="17"/>
      <c r="F19" s="18"/>
      <c r="G19" s="17"/>
      <c r="H19" s="17"/>
      <c r="I19" s="17"/>
      <c r="J19" s="17"/>
      <c r="K19" s="17"/>
      <c r="L19" s="17"/>
      <c r="M19" s="17"/>
      <c r="N19" s="17"/>
      <c r="O19" s="17"/>
    </row>
    <row r="20" spans="1:15" ht="12.75">
      <c r="A20" s="17"/>
      <c r="B20" s="17"/>
      <c r="C20" s="17"/>
      <c r="D20" s="17"/>
      <c r="E20" s="17"/>
      <c r="F20" s="18"/>
      <c r="G20" s="17"/>
      <c r="H20" s="17"/>
      <c r="I20" s="17"/>
      <c r="J20" s="17"/>
      <c r="K20" s="17"/>
      <c r="L20" s="17"/>
      <c r="M20" s="17"/>
      <c r="N20" s="17"/>
      <c r="O20" s="17"/>
    </row>
    <row r="21" spans="9:10" ht="12.75">
      <c r="I21" s="17"/>
      <c r="J21" s="17"/>
    </row>
    <row r="22" spans="9:10" ht="12.75">
      <c r="I22" s="17"/>
      <c r="J22" s="17"/>
    </row>
    <row r="23" spans="9:10" ht="12.75">
      <c r="I23" s="17"/>
      <c r="J23" s="17"/>
    </row>
    <row r="24" spans="9:10" ht="12.75">
      <c r="I24" s="17"/>
      <c r="J24" s="17"/>
    </row>
    <row r="25" spans="9:10" ht="12.75">
      <c r="I25" s="17"/>
      <c r="J25" s="17"/>
    </row>
    <row r="26" spans="9:10" ht="12.75">
      <c r="I26" s="17"/>
      <c r="J26" s="17"/>
    </row>
    <row r="27" spans="9:10" ht="12.75">
      <c r="I27" s="17"/>
      <c r="J27" s="17"/>
    </row>
  </sheetData>
  <sheetProtection/>
  <mergeCells count="1">
    <mergeCell ref="A1:O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2"/>
  </sheetPr>
  <dimension ref="A1:P27"/>
  <sheetViews>
    <sheetView zoomScalePageLayoutView="0" workbookViewId="0" topLeftCell="A1">
      <selection activeCell="A1" sqref="A1:O1"/>
    </sheetView>
  </sheetViews>
  <sheetFormatPr defaultColWidth="9.140625" defaultRowHeight="12.75"/>
  <cols>
    <col min="1" max="1" width="4.7109375" style="19" customWidth="1"/>
    <col min="2" max="2" width="11.140625" style="19" customWidth="1"/>
    <col min="3" max="3" width="8.00390625" style="19" customWidth="1"/>
    <col min="4" max="4" width="6.7109375" style="19" customWidth="1"/>
    <col min="5" max="5" width="6.8515625" style="19" customWidth="1"/>
    <col min="6" max="6" width="6.28125" style="20" customWidth="1"/>
    <col min="7" max="7" width="5.7109375" style="19" customWidth="1"/>
    <col min="8" max="8" width="7.00390625" style="19" customWidth="1"/>
    <col min="9" max="9" width="6.28125" style="0" customWidth="1"/>
    <col min="10" max="10" width="6.8515625" style="0" customWidth="1"/>
    <col min="11" max="11" width="5.28125" style="19" customWidth="1"/>
    <col min="12" max="12" width="10.140625" style="19" customWidth="1"/>
    <col min="13" max="13" width="5.28125" style="19" customWidth="1"/>
    <col min="14" max="14" width="6.00390625" style="19" customWidth="1"/>
    <col min="15" max="15" width="29.28125" style="19" customWidth="1"/>
    <col min="16" max="16384" width="9.140625" style="19" customWidth="1"/>
  </cols>
  <sheetData>
    <row r="1" spans="1:15" s="1" customFormat="1" ht="19.5" customHeight="1">
      <c r="A1" s="78" t="s">
        <v>47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80"/>
    </row>
    <row r="2" spans="1:15" s="4" customFormat="1" ht="30" customHeight="1">
      <c r="A2" s="2" t="s">
        <v>39</v>
      </c>
      <c r="B2" s="2" t="s">
        <v>0</v>
      </c>
      <c r="C2" s="2" t="s">
        <v>1</v>
      </c>
      <c r="D2" s="55" t="s">
        <v>42</v>
      </c>
      <c r="E2" s="2" t="s">
        <v>2</v>
      </c>
      <c r="F2" s="3" t="s">
        <v>3</v>
      </c>
      <c r="G2" s="2" t="s">
        <v>4</v>
      </c>
      <c r="H2" s="2" t="s">
        <v>5</v>
      </c>
      <c r="I2" s="55" t="s">
        <v>40</v>
      </c>
      <c r="J2" s="55" t="s">
        <v>41</v>
      </c>
      <c r="K2" s="2" t="s">
        <v>6</v>
      </c>
      <c r="L2" s="2" t="s">
        <v>7</v>
      </c>
      <c r="M2" s="2" t="s">
        <v>8</v>
      </c>
      <c r="N2" s="2" t="s">
        <v>37</v>
      </c>
      <c r="O2" s="2" t="s">
        <v>17</v>
      </c>
    </row>
    <row r="3" spans="1:15" s="13" customFormat="1" ht="15" customHeight="1">
      <c r="A3" s="5">
        <v>1</v>
      </c>
      <c r="B3" s="6" t="s">
        <v>131</v>
      </c>
      <c r="C3" s="71" t="s">
        <v>278</v>
      </c>
      <c r="D3" s="8">
        <v>336</v>
      </c>
      <c r="E3" s="8">
        <v>610787</v>
      </c>
      <c r="F3" s="9">
        <f aca="true" t="shared" si="0" ref="F3:F14">E3/D3</f>
        <v>1817.8184523809523</v>
      </c>
      <c r="G3" s="8"/>
      <c r="H3" s="10">
        <f aca="true" t="shared" si="1" ref="H3:H14">E3+G3*1000</f>
        <v>610787</v>
      </c>
      <c r="I3" s="56">
        <v>3.8</v>
      </c>
      <c r="J3" s="60"/>
      <c r="K3" s="8">
        <v>91</v>
      </c>
      <c r="L3" s="71" t="s">
        <v>346</v>
      </c>
      <c r="M3" s="8">
        <v>8726</v>
      </c>
      <c r="N3" s="11">
        <f aca="true" t="shared" si="2" ref="N3:N14">H3/MAX($H$3:$H$14)*100</f>
        <v>100</v>
      </c>
      <c r="O3" s="12" t="s">
        <v>371</v>
      </c>
    </row>
    <row r="4" spans="1:15" s="13" customFormat="1" ht="15" customHeight="1">
      <c r="A4" s="5">
        <v>2</v>
      </c>
      <c r="B4" s="6" t="s">
        <v>132</v>
      </c>
      <c r="C4" s="71" t="s">
        <v>279</v>
      </c>
      <c r="D4" s="61">
        <v>360</v>
      </c>
      <c r="E4" s="8">
        <v>530701</v>
      </c>
      <c r="F4" s="9">
        <f t="shared" si="0"/>
        <v>1474.1694444444445</v>
      </c>
      <c r="G4" s="8"/>
      <c r="H4" s="10">
        <f t="shared" si="1"/>
        <v>530701</v>
      </c>
      <c r="I4" s="56">
        <v>8.6</v>
      </c>
      <c r="J4" s="60"/>
      <c r="K4" s="8">
        <v>285</v>
      </c>
      <c r="L4" s="71" t="s">
        <v>347</v>
      </c>
      <c r="M4" s="8">
        <v>8498</v>
      </c>
      <c r="N4" s="11">
        <f t="shared" si="2"/>
        <v>86.88806408780803</v>
      </c>
      <c r="O4" s="12" t="s">
        <v>372</v>
      </c>
    </row>
    <row r="5" spans="1:15" s="13" customFormat="1" ht="15" customHeight="1">
      <c r="A5" s="5">
        <v>3</v>
      </c>
      <c r="B5" s="70" t="s">
        <v>134</v>
      </c>
      <c r="C5" s="71" t="s">
        <v>281</v>
      </c>
      <c r="D5" s="8">
        <v>165</v>
      </c>
      <c r="E5" s="8">
        <v>238794</v>
      </c>
      <c r="F5" s="9">
        <f t="shared" si="0"/>
        <v>1447.2363636363636</v>
      </c>
      <c r="G5" s="8"/>
      <c r="H5" s="10">
        <f t="shared" si="1"/>
        <v>238794</v>
      </c>
      <c r="I5" s="56">
        <v>3.3</v>
      </c>
      <c r="J5" s="60"/>
      <c r="K5" s="8">
        <v>751</v>
      </c>
      <c r="L5" s="71" t="s">
        <v>341</v>
      </c>
      <c r="M5" s="8">
        <v>6424</v>
      </c>
      <c r="N5" s="11">
        <f t="shared" si="2"/>
        <v>39.09611697694941</v>
      </c>
      <c r="O5" s="12" t="s">
        <v>373</v>
      </c>
    </row>
    <row r="6" spans="1:15" s="13" customFormat="1" ht="15" customHeight="1">
      <c r="A6" s="5">
        <v>4</v>
      </c>
      <c r="B6" s="70" t="s">
        <v>135</v>
      </c>
      <c r="C6" s="71" t="s">
        <v>226</v>
      </c>
      <c r="D6" s="8">
        <v>202</v>
      </c>
      <c r="E6" s="8">
        <v>235969</v>
      </c>
      <c r="F6" s="9">
        <f t="shared" si="0"/>
        <v>1168.1633663366338</v>
      </c>
      <c r="G6" s="8"/>
      <c r="H6" s="10">
        <f t="shared" si="1"/>
        <v>235969</v>
      </c>
      <c r="I6" s="56">
        <v>1.6</v>
      </c>
      <c r="J6" s="60"/>
      <c r="K6" s="8">
        <v>260</v>
      </c>
      <c r="L6" s="71" t="s">
        <v>348</v>
      </c>
      <c r="M6" s="8">
        <v>2353</v>
      </c>
      <c r="N6" s="11">
        <f t="shared" si="2"/>
        <v>38.6335989469324</v>
      </c>
      <c r="O6" s="12" t="s">
        <v>374</v>
      </c>
    </row>
    <row r="7" spans="1:15" s="13" customFormat="1" ht="15" customHeight="1">
      <c r="A7" s="5">
        <v>5</v>
      </c>
      <c r="B7" s="70" t="s">
        <v>133</v>
      </c>
      <c r="C7" s="71" t="s">
        <v>280</v>
      </c>
      <c r="D7" s="8">
        <v>177</v>
      </c>
      <c r="E7" s="8">
        <v>225326</v>
      </c>
      <c r="F7" s="9">
        <f t="shared" si="0"/>
        <v>1273.0282485875707</v>
      </c>
      <c r="G7" s="8"/>
      <c r="H7" s="10">
        <f t="shared" si="1"/>
        <v>225326</v>
      </c>
      <c r="I7" s="56">
        <v>9.3</v>
      </c>
      <c r="J7" s="60"/>
      <c r="K7" s="8">
        <v>168</v>
      </c>
      <c r="L7" s="71" t="s">
        <v>349</v>
      </c>
      <c r="M7" s="8">
        <v>4418</v>
      </c>
      <c r="N7" s="11">
        <f t="shared" si="2"/>
        <v>36.89109296694265</v>
      </c>
      <c r="O7" s="12" t="s">
        <v>375</v>
      </c>
    </row>
    <row r="8" spans="1:15" s="13" customFormat="1" ht="15" customHeight="1">
      <c r="A8" s="5">
        <v>6</v>
      </c>
      <c r="B8" s="6" t="s">
        <v>136</v>
      </c>
      <c r="C8" s="71" t="s">
        <v>271</v>
      </c>
      <c r="D8" s="8">
        <v>166</v>
      </c>
      <c r="E8" s="8">
        <v>223972</v>
      </c>
      <c r="F8" s="9">
        <f t="shared" si="0"/>
        <v>1349.2289156626507</v>
      </c>
      <c r="G8" s="8"/>
      <c r="H8" s="10">
        <f t="shared" si="1"/>
        <v>223972</v>
      </c>
      <c r="I8" s="56">
        <v>4.3</v>
      </c>
      <c r="J8" s="60"/>
      <c r="K8" s="8">
        <v>85</v>
      </c>
      <c r="L8" s="71" t="s">
        <v>350</v>
      </c>
      <c r="M8" s="8">
        <v>2164</v>
      </c>
      <c r="N8" s="11">
        <f t="shared" si="2"/>
        <v>36.66941175892742</v>
      </c>
      <c r="O8" s="12" t="s">
        <v>376</v>
      </c>
    </row>
    <row r="9" spans="1:15" s="13" customFormat="1" ht="15" customHeight="1">
      <c r="A9" s="5">
        <v>7</v>
      </c>
      <c r="B9" s="6" t="s">
        <v>137</v>
      </c>
      <c r="C9" s="71" t="s">
        <v>282</v>
      </c>
      <c r="D9" s="8">
        <v>161</v>
      </c>
      <c r="E9" s="8">
        <v>185557</v>
      </c>
      <c r="F9" s="9">
        <f t="shared" si="0"/>
        <v>1152.527950310559</v>
      </c>
      <c r="G9" s="8"/>
      <c r="H9" s="10">
        <f t="shared" si="1"/>
        <v>185557</v>
      </c>
      <c r="I9" s="56">
        <v>3.3</v>
      </c>
      <c r="J9" s="60"/>
      <c r="K9" s="8">
        <v>275</v>
      </c>
      <c r="L9" s="71" t="s">
        <v>351</v>
      </c>
      <c r="M9" s="8">
        <v>2149</v>
      </c>
      <c r="N9" s="11">
        <f t="shared" si="2"/>
        <v>30.379985166678402</v>
      </c>
      <c r="O9" s="12" t="s">
        <v>377</v>
      </c>
    </row>
    <row r="10" spans="1:15" s="13" customFormat="1" ht="15" customHeight="1">
      <c r="A10" s="5">
        <v>8</v>
      </c>
      <c r="B10" s="6" t="s">
        <v>138</v>
      </c>
      <c r="C10" s="71" t="s">
        <v>250</v>
      </c>
      <c r="D10" s="8">
        <v>140</v>
      </c>
      <c r="E10" s="8">
        <v>162748</v>
      </c>
      <c r="F10" s="9">
        <f t="shared" si="0"/>
        <v>1162.4857142857143</v>
      </c>
      <c r="G10" s="8"/>
      <c r="H10" s="10">
        <f t="shared" si="1"/>
        <v>162748</v>
      </c>
      <c r="I10" s="56">
        <v>8.3</v>
      </c>
      <c r="J10" s="60"/>
      <c r="K10" s="8">
        <v>510</v>
      </c>
      <c r="L10" s="71" t="s">
        <v>341</v>
      </c>
      <c r="M10" s="8">
        <v>6449</v>
      </c>
      <c r="N10" s="11">
        <f t="shared" si="2"/>
        <v>26.645622778480877</v>
      </c>
      <c r="O10" s="12" t="s">
        <v>378</v>
      </c>
    </row>
    <row r="11" spans="1:15" s="13" customFormat="1" ht="15" customHeight="1">
      <c r="A11" s="5">
        <v>9</v>
      </c>
      <c r="B11" s="6" t="s">
        <v>98</v>
      </c>
      <c r="C11" s="71" t="s">
        <v>257</v>
      </c>
      <c r="D11" s="8">
        <v>117</v>
      </c>
      <c r="E11" s="8">
        <v>148170</v>
      </c>
      <c r="F11" s="9">
        <f t="shared" si="0"/>
        <v>1266.4102564102564</v>
      </c>
      <c r="G11" s="8"/>
      <c r="H11" s="10">
        <f t="shared" si="1"/>
        <v>148170</v>
      </c>
      <c r="I11" s="56">
        <v>7.5</v>
      </c>
      <c r="J11" s="60"/>
      <c r="K11" s="8">
        <v>200</v>
      </c>
      <c r="L11" s="71" t="s">
        <v>351</v>
      </c>
      <c r="M11" s="8">
        <v>2161</v>
      </c>
      <c r="N11" s="11">
        <f t="shared" si="2"/>
        <v>24.258866020396635</v>
      </c>
      <c r="O11" s="76" t="s">
        <v>379</v>
      </c>
    </row>
    <row r="12" spans="1:15" s="13" customFormat="1" ht="15" customHeight="1">
      <c r="A12" s="5">
        <v>10</v>
      </c>
      <c r="B12" s="6" t="s">
        <v>57</v>
      </c>
      <c r="C12" s="71" t="s">
        <v>267</v>
      </c>
      <c r="D12" s="8">
        <v>53</v>
      </c>
      <c r="E12" s="8">
        <v>70559</v>
      </c>
      <c r="F12" s="9">
        <f t="shared" si="0"/>
        <v>1331.301886792453</v>
      </c>
      <c r="G12" s="8"/>
      <c r="H12" s="10">
        <f t="shared" si="1"/>
        <v>70559</v>
      </c>
      <c r="I12" s="56">
        <v>0</v>
      </c>
      <c r="J12" s="60"/>
      <c r="K12" s="8">
        <v>294</v>
      </c>
      <c r="L12" s="71" t="s">
        <v>352</v>
      </c>
      <c r="M12" s="8">
        <v>2126</v>
      </c>
      <c r="N12" s="11">
        <f t="shared" si="2"/>
        <v>11.552145019458502</v>
      </c>
      <c r="O12" s="12" t="s">
        <v>380</v>
      </c>
    </row>
    <row r="13" spans="1:15" s="13" customFormat="1" ht="15" customHeight="1">
      <c r="A13" s="5">
        <v>11</v>
      </c>
      <c r="B13" s="6" t="s">
        <v>80</v>
      </c>
      <c r="C13" s="71" t="s">
        <v>238</v>
      </c>
      <c r="D13" s="8">
        <v>59</v>
      </c>
      <c r="E13" s="8">
        <v>66048</v>
      </c>
      <c r="F13" s="9">
        <f t="shared" si="0"/>
        <v>1119.457627118644</v>
      </c>
      <c r="G13" s="8"/>
      <c r="H13" s="10">
        <f t="shared" si="1"/>
        <v>66048</v>
      </c>
      <c r="I13" s="56">
        <v>4.5</v>
      </c>
      <c r="J13" s="60"/>
      <c r="K13" s="8">
        <v>83</v>
      </c>
      <c r="L13" s="71" t="s">
        <v>353</v>
      </c>
      <c r="M13" s="8">
        <v>2021</v>
      </c>
      <c r="N13" s="11">
        <f t="shared" si="2"/>
        <v>10.81358968019948</v>
      </c>
      <c r="O13" s="12" t="s">
        <v>381</v>
      </c>
    </row>
    <row r="14" spans="1:15" s="13" customFormat="1" ht="15" customHeight="1">
      <c r="A14" s="5">
        <v>12</v>
      </c>
      <c r="B14" s="6" t="s">
        <v>139</v>
      </c>
      <c r="C14" s="71" t="s">
        <v>283</v>
      </c>
      <c r="D14" s="8">
        <v>41</v>
      </c>
      <c r="E14" s="8">
        <v>59681</v>
      </c>
      <c r="F14" s="9">
        <f t="shared" si="0"/>
        <v>1455.6341463414635</v>
      </c>
      <c r="G14" s="8"/>
      <c r="H14" s="10">
        <f t="shared" si="1"/>
        <v>59681</v>
      </c>
      <c r="I14" s="56">
        <v>14.9</v>
      </c>
      <c r="J14" s="60"/>
      <c r="K14" s="8">
        <v>395</v>
      </c>
      <c r="L14" s="71" t="s">
        <v>354</v>
      </c>
      <c r="M14" s="8">
        <v>2115</v>
      </c>
      <c r="N14" s="11">
        <f t="shared" si="2"/>
        <v>9.771164088299194</v>
      </c>
      <c r="O14" s="12" t="s">
        <v>382</v>
      </c>
    </row>
    <row r="15" spans="1:16" s="13" customFormat="1" ht="15" customHeight="1">
      <c r="A15" s="14"/>
      <c r="B15" s="14"/>
      <c r="C15" s="14"/>
      <c r="D15" s="14"/>
      <c r="E15" s="14"/>
      <c r="F15" s="15"/>
      <c r="G15" s="14"/>
      <c r="H15" s="14"/>
      <c r="I15" s="57"/>
      <c r="J15" s="57"/>
      <c r="K15" s="14"/>
      <c r="L15" s="14"/>
      <c r="M15" s="14"/>
      <c r="N15" s="14"/>
      <c r="O15" s="16"/>
      <c r="P15" s="14"/>
    </row>
    <row r="16" spans="1:16" s="13" customFormat="1" ht="15" customHeight="1">
      <c r="A16" s="14"/>
      <c r="B16" s="14"/>
      <c r="C16" s="14"/>
      <c r="D16" s="14"/>
      <c r="E16" s="14"/>
      <c r="F16" s="15"/>
      <c r="G16" s="14"/>
      <c r="H16" s="14"/>
      <c r="I16" s="57"/>
      <c r="J16" s="57"/>
      <c r="K16" s="14"/>
      <c r="L16" s="14"/>
      <c r="M16" s="14"/>
      <c r="N16" s="14"/>
      <c r="O16" s="14"/>
      <c r="P16" s="14"/>
    </row>
    <row r="17" spans="1:16" ht="15" customHeight="1">
      <c r="A17" s="17"/>
      <c r="B17" s="17"/>
      <c r="C17" s="17"/>
      <c r="D17" s="17"/>
      <c r="E17" s="17"/>
      <c r="F17" s="18"/>
      <c r="G17" s="17"/>
      <c r="H17" s="17"/>
      <c r="I17" s="58"/>
      <c r="J17" s="58"/>
      <c r="K17" s="17"/>
      <c r="L17" s="17"/>
      <c r="M17" s="17"/>
      <c r="N17" s="17"/>
      <c r="O17" s="17"/>
      <c r="P17" s="17"/>
    </row>
    <row r="18" spans="1:16" ht="15" customHeight="1">
      <c r="A18" s="17"/>
      <c r="B18" s="17"/>
      <c r="C18" s="17"/>
      <c r="D18" s="17"/>
      <c r="E18" s="17"/>
      <c r="F18" s="18"/>
      <c r="G18" s="17"/>
      <c r="H18" s="17"/>
      <c r="I18" s="58"/>
      <c r="J18" s="58"/>
      <c r="K18" s="17"/>
      <c r="L18" s="17"/>
      <c r="M18" s="17"/>
      <c r="N18" s="17"/>
      <c r="O18" s="17"/>
      <c r="P18" s="17"/>
    </row>
    <row r="19" spans="1:16" ht="15" customHeight="1">
      <c r="A19" s="17"/>
      <c r="B19" s="17"/>
      <c r="C19" s="17"/>
      <c r="D19" s="17"/>
      <c r="E19" s="17"/>
      <c r="F19" s="18"/>
      <c r="G19" s="17"/>
      <c r="H19" s="17"/>
      <c r="I19" s="58"/>
      <c r="J19" s="58"/>
      <c r="K19" s="17"/>
      <c r="L19" s="17"/>
      <c r="M19" s="17"/>
      <c r="N19" s="17"/>
      <c r="O19" s="17"/>
      <c r="P19" s="17"/>
    </row>
    <row r="20" spans="1:16" ht="15" customHeight="1">
      <c r="A20" s="17"/>
      <c r="B20" s="17"/>
      <c r="C20" s="17"/>
      <c r="D20" s="17"/>
      <c r="E20" s="17"/>
      <c r="F20" s="18"/>
      <c r="G20" s="17"/>
      <c r="H20" s="17"/>
      <c r="I20" s="58"/>
      <c r="J20" s="58"/>
      <c r="K20" s="17"/>
      <c r="L20" s="17"/>
      <c r="M20" s="17"/>
      <c r="N20" s="17"/>
      <c r="O20" s="17"/>
      <c r="P20" s="17"/>
    </row>
    <row r="21" spans="9:10" ht="12.75">
      <c r="I21" s="58"/>
      <c r="J21" s="58"/>
    </row>
    <row r="27" ht="12.75">
      <c r="B27" s="14"/>
    </row>
  </sheetData>
  <sheetProtection/>
  <mergeCells count="1">
    <mergeCell ref="A1:O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13"/>
  </sheetPr>
  <dimension ref="A1:O36"/>
  <sheetViews>
    <sheetView zoomScalePageLayoutView="0" workbookViewId="0" topLeftCell="A1">
      <selection activeCell="A1" sqref="A1:O1"/>
    </sheetView>
  </sheetViews>
  <sheetFormatPr defaultColWidth="9.140625" defaultRowHeight="12.75"/>
  <cols>
    <col min="1" max="1" width="4.7109375" style="19" customWidth="1"/>
    <col min="2" max="2" width="11.140625" style="19" customWidth="1"/>
    <col min="3" max="3" width="8.421875" style="19" customWidth="1"/>
    <col min="4" max="4" width="6.140625" style="19" customWidth="1"/>
    <col min="5" max="5" width="6.7109375" style="19" customWidth="1"/>
    <col min="6" max="6" width="6.140625" style="20" customWidth="1"/>
    <col min="7" max="7" width="5.7109375" style="19" customWidth="1"/>
    <col min="8" max="8" width="6.8515625" style="19" customWidth="1"/>
    <col min="9" max="10" width="6.421875" style="19" customWidth="1"/>
    <col min="11" max="11" width="4.8515625" style="19" customWidth="1"/>
    <col min="12" max="12" width="10.421875" style="19" customWidth="1"/>
    <col min="13" max="13" width="4.7109375" style="19" customWidth="1"/>
    <col min="14" max="14" width="5.8515625" style="19" customWidth="1"/>
    <col min="15" max="15" width="35.140625" style="19" customWidth="1"/>
    <col min="16" max="16384" width="9.140625" style="19" customWidth="1"/>
  </cols>
  <sheetData>
    <row r="1" spans="1:15" s="49" customFormat="1" ht="19.5" customHeight="1">
      <c r="A1" s="81" t="s">
        <v>191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</row>
    <row r="2" spans="1:15" s="4" customFormat="1" ht="30" customHeight="1">
      <c r="A2" s="2" t="s">
        <v>22</v>
      </c>
      <c r="B2" s="2" t="s">
        <v>0</v>
      </c>
      <c r="C2" s="2" t="s">
        <v>1</v>
      </c>
      <c r="D2" s="55" t="s">
        <v>42</v>
      </c>
      <c r="E2" s="2" t="s">
        <v>2</v>
      </c>
      <c r="F2" s="3" t="s">
        <v>3</v>
      </c>
      <c r="G2" s="2" t="s">
        <v>4</v>
      </c>
      <c r="H2" s="2" t="s">
        <v>5</v>
      </c>
      <c r="I2" s="55" t="s">
        <v>40</v>
      </c>
      <c r="J2" s="55" t="s">
        <v>41</v>
      </c>
      <c r="K2" s="2" t="s">
        <v>6</v>
      </c>
      <c r="L2" s="2" t="s">
        <v>7</v>
      </c>
      <c r="M2" s="2" t="s">
        <v>8</v>
      </c>
      <c r="N2" s="2" t="s">
        <v>38</v>
      </c>
      <c r="O2" s="2" t="s">
        <v>17</v>
      </c>
    </row>
    <row r="3" spans="1:15" s="13" customFormat="1" ht="15" customHeight="1">
      <c r="A3" s="5">
        <v>1</v>
      </c>
      <c r="B3" s="6" t="s">
        <v>159</v>
      </c>
      <c r="C3" s="71" t="s">
        <v>286</v>
      </c>
      <c r="D3" s="8">
        <v>169</v>
      </c>
      <c r="E3" s="8">
        <v>57503</v>
      </c>
      <c r="F3" s="9">
        <f aca="true" t="shared" si="0" ref="F3:F10">E3/D3</f>
        <v>340.2544378698225</v>
      </c>
      <c r="G3" s="8">
        <v>50</v>
      </c>
      <c r="H3" s="10">
        <f aca="true" t="shared" si="1" ref="H3:H10">E3+G3*1000</f>
        <v>107503</v>
      </c>
      <c r="I3" s="62">
        <v>3.4</v>
      </c>
      <c r="J3" s="59">
        <v>2</v>
      </c>
      <c r="K3" s="8">
        <v>948</v>
      </c>
      <c r="L3" s="71" t="s">
        <v>399</v>
      </c>
      <c r="M3" s="8">
        <v>922</v>
      </c>
      <c r="N3" s="11">
        <v>100</v>
      </c>
      <c r="O3" s="76" t="s">
        <v>528</v>
      </c>
    </row>
    <row r="4" spans="1:15" s="13" customFormat="1" ht="15" customHeight="1">
      <c r="A4" s="5">
        <v>2</v>
      </c>
      <c r="B4" s="6" t="s">
        <v>188</v>
      </c>
      <c r="C4" s="71" t="s">
        <v>289</v>
      </c>
      <c r="D4" s="8">
        <v>63</v>
      </c>
      <c r="E4" s="8">
        <v>31153</v>
      </c>
      <c r="F4" s="9">
        <f t="shared" si="0"/>
        <v>494.4920634920635</v>
      </c>
      <c r="G4" s="8">
        <v>35</v>
      </c>
      <c r="H4" s="10">
        <f t="shared" si="1"/>
        <v>66153</v>
      </c>
      <c r="I4" s="62">
        <v>11.5</v>
      </c>
      <c r="J4" s="59"/>
      <c r="K4" s="8">
        <v>1300</v>
      </c>
      <c r="L4" s="71" t="s">
        <v>428</v>
      </c>
      <c r="M4" s="8">
        <v>928</v>
      </c>
      <c r="N4" s="11">
        <v>62</v>
      </c>
      <c r="O4" s="12" t="s">
        <v>529</v>
      </c>
    </row>
    <row r="5" spans="1:15" s="13" customFormat="1" ht="15" customHeight="1">
      <c r="A5" s="5">
        <v>3</v>
      </c>
      <c r="B5" s="6" t="s">
        <v>189</v>
      </c>
      <c r="C5" s="71" t="s">
        <v>287</v>
      </c>
      <c r="D5" s="8">
        <v>83</v>
      </c>
      <c r="E5" s="8">
        <v>30333</v>
      </c>
      <c r="F5" s="9">
        <f t="shared" si="0"/>
        <v>365.4578313253012</v>
      </c>
      <c r="G5" s="8">
        <v>31</v>
      </c>
      <c r="H5" s="10">
        <f t="shared" si="1"/>
        <v>61333</v>
      </c>
      <c r="I5" s="62">
        <v>3.1</v>
      </c>
      <c r="J5" s="59"/>
      <c r="K5" s="8">
        <v>1806</v>
      </c>
      <c r="L5" s="71" t="s">
        <v>394</v>
      </c>
      <c r="M5" s="8">
        <v>906</v>
      </c>
      <c r="N5" s="11">
        <v>57</v>
      </c>
      <c r="O5" s="12" t="s">
        <v>530</v>
      </c>
    </row>
    <row r="6" spans="1:15" s="13" customFormat="1" ht="15" customHeight="1">
      <c r="A6" s="5">
        <v>4</v>
      </c>
      <c r="B6" s="6" t="s">
        <v>165</v>
      </c>
      <c r="C6" s="71" t="s">
        <v>291</v>
      </c>
      <c r="D6" s="8">
        <v>59</v>
      </c>
      <c r="E6" s="8">
        <v>17303</v>
      </c>
      <c r="F6" s="9">
        <f t="shared" si="0"/>
        <v>293.271186440678</v>
      </c>
      <c r="G6" s="8">
        <v>23</v>
      </c>
      <c r="H6" s="10">
        <f t="shared" si="1"/>
        <v>40303</v>
      </c>
      <c r="I6" s="62">
        <v>11.9</v>
      </c>
      <c r="J6" s="59"/>
      <c r="K6" s="8">
        <v>1641</v>
      </c>
      <c r="L6" s="71" t="s">
        <v>398</v>
      </c>
      <c r="M6" s="8">
        <v>684</v>
      </c>
      <c r="N6" s="11">
        <v>37</v>
      </c>
      <c r="O6" s="76" t="s">
        <v>531</v>
      </c>
    </row>
    <row r="7" spans="1:15" s="13" customFormat="1" ht="15" customHeight="1">
      <c r="A7" s="5">
        <v>5</v>
      </c>
      <c r="B7" s="6" t="s">
        <v>158</v>
      </c>
      <c r="C7" s="71" t="s">
        <v>200</v>
      </c>
      <c r="D7" s="8">
        <v>33</v>
      </c>
      <c r="E7" s="8">
        <v>6346</v>
      </c>
      <c r="F7" s="9">
        <f t="shared" si="0"/>
        <v>192.3030303030303</v>
      </c>
      <c r="G7" s="8">
        <v>14</v>
      </c>
      <c r="H7" s="10">
        <f t="shared" si="1"/>
        <v>20346</v>
      </c>
      <c r="I7" s="62">
        <v>8</v>
      </c>
      <c r="J7" s="59"/>
      <c r="K7" s="8">
        <v>913</v>
      </c>
      <c r="L7" s="71" t="s">
        <v>526</v>
      </c>
      <c r="M7" s="8">
        <v>651</v>
      </c>
      <c r="N7" s="11">
        <v>19</v>
      </c>
      <c r="O7" s="12" t="s">
        <v>532</v>
      </c>
    </row>
    <row r="8" spans="1:15" ht="15" customHeight="1">
      <c r="A8" s="5">
        <v>6</v>
      </c>
      <c r="B8" s="6" t="s">
        <v>168</v>
      </c>
      <c r="C8" s="71" t="s">
        <v>292</v>
      </c>
      <c r="D8" s="8">
        <v>21</v>
      </c>
      <c r="E8" s="8">
        <v>5115</v>
      </c>
      <c r="F8" s="9">
        <f t="shared" si="0"/>
        <v>243.57142857142858</v>
      </c>
      <c r="G8" s="8">
        <v>12</v>
      </c>
      <c r="H8" s="10">
        <f t="shared" si="1"/>
        <v>17115</v>
      </c>
      <c r="I8" s="62">
        <v>8.1</v>
      </c>
      <c r="J8" s="59"/>
      <c r="K8" s="8">
        <v>1600</v>
      </c>
      <c r="L8" s="71" t="s">
        <v>398</v>
      </c>
      <c r="M8" s="8">
        <v>739</v>
      </c>
      <c r="N8" s="11">
        <v>16</v>
      </c>
      <c r="O8" s="12" t="s">
        <v>533</v>
      </c>
    </row>
    <row r="9" spans="1:15" ht="15" customHeight="1">
      <c r="A9" s="5">
        <v>7</v>
      </c>
      <c r="B9" s="6" t="s">
        <v>141</v>
      </c>
      <c r="C9" s="71" t="s">
        <v>206</v>
      </c>
      <c r="D9" s="8">
        <v>9</v>
      </c>
      <c r="E9" s="8">
        <v>1755</v>
      </c>
      <c r="F9" s="9">
        <f t="shared" si="0"/>
        <v>195</v>
      </c>
      <c r="G9" s="8">
        <v>4</v>
      </c>
      <c r="H9" s="10">
        <f t="shared" si="1"/>
        <v>5755</v>
      </c>
      <c r="I9" s="62">
        <v>15.8</v>
      </c>
      <c r="J9" s="59"/>
      <c r="K9" s="8">
        <v>918</v>
      </c>
      <c r="L9" s="71" t="s">
        <v>83</v>
      </c>
      <c r="M9" s="8">
        <v>285</v>
      </c>
      <c r="N9" s="11">
        <v>5</v>
      </c>
      <c r="O9" s="76" t="s">
        <v>534</v>
      </c>
    </row>
    <row r="10" spans="1:15" ht="15" customHeight="1">
      <c r="A10" s="5">
        <v>8</v>
      </c>
      <c r="B10" s="6" t="s">
        <v>190</v>
      </c>
      <c r="C10" s="71" t="s">
        <v>212</v>
      </c>
      <c r="D10" s="8">
        <v>1</v>
      </c>
      <c r="E10" s="8">
        <v>46</v>
      </c>
      <c r="F10" s="9">
        <f t="shared" si="0"/>
        <v>46</v>
      </c>
      <c r="G10" s="8">
        <v>1</v>
      </c>
      <c r="H10" s="10">
        <f t="shared" si="1"/>
        <v>1046</v>
      </c>
      <c r="I10" s="62">
        <v>0</v>
      </c>
      <c r="J10" s="59"/>
      <c r="K10" s="8">
        <v>7</v>
      </c>
      <c r="L10" s="71" t="s">
        <v>527</v>
      </c>
      <c r="M10" s="8">
        <v>46</v>
      </c>
      <c r="N10" s="11">
        <v>1</v>
      </c>
      <c r="O10" s="12" t="s">
        <v>535</v>
      </c>
    </row>
    <row r="11" spans="1:14" ht="15" customHeight="1">
      <c r="A11" s="17"/>
      <c r="B11" s="17"/>
      <c r="C11" s="17"/>
      <c r="D11" s="17"/>
      <c r="E11" s="17"/>
      <c r="F11" s="18"/>
      <c r="G11" s="17"/>
      <c r="H11" s="17"/>
      <c r="I11" s="17"/>
      <c r="J11" s="17"/>
      <c r="K11" s="17"/>
      <c r="L11" s="17"/>
      <c r="M11" s="17"/>
      <c r="N11" s="17"/>
    </row>
    <row r="12" spans="1:14" ht="15" customHeight="1">
      <c r="A12" s="17"/>
      <c r="B12" s="17"/>
      <c r="C12" s="17"/>
      <c r="D12" s="17"/>
      <c r="E12" s="17"/>
      <c r="F12" s="18"/>
      <c r="G12" s="17"/>
      <c r="H12" s="17"/>
      <c r="I12" s="17"/>
      <c r="J12" s="17"/>
      <c r="K12" s="17"/>
      <c r="L12" s="17"/>
      <c r="M12" s="17"/>
      <c r="N12" s="17"/>
    </row>
    <row r="13" spans="1:14" ht="15" customHeight="1">
      <c r="A13" s="17"/>
      <c r="B13" s="17"/>
      <c r="C13" s="17"/>
      <c r="D13" s="17"/>
      <c r="E13" s="17"/>
      <c r="F13" s="18"/>
      <c r="G13" s="17"/>
      <c r="H13" s="17"/>
      <c r="I13" s="17"/>
      <c r="J13" s="17"/>
      <c r="K13" s="17"/>
      <c r="L13" s="17"/>
      <c r="M13" s="17"/>
      <c r="N13" s="17"/>
    </row>
    <row r="14" spans="1:14" ht="15" customHeight="1">
      <c r="A14" s="17"/>
      <c r="B14" s="17"/>
      <c r="C14" s="17"/>
      <c r="D14" s="17"/>
      <c r="E14" s="17"/>
      <c r="F14" s="18"/>
      <c r="G14" s="17"/>
      <c r="H14" s="17"/>
      <c r="I14" s="17"/>
      <c r="J14" s="17"/>
      <c r="K14" s="17"/>
      <c r="L14" s="17"/>
      <c r="M14" s="17"/>
      <c r="N14" s="17"/>
    </row>
    <row r="15" spans="1:14" ht="15" customHeight="1">
      <c r="A15" s="17"/>
      <c r="B15" s="17"/>
      <c r="C15" s="17"/>
      <c r="D15" s="17"/>
      <c r="E15" s="17"/>
      <c r="F15" s="18"/>
      <c r="G15" s="17"/>
      <c r="H15" s="17"/>
      <c r="I15" s="17"/>
      <c r="J15" s="17"/>
      <c r="K15" s="17"/>
      <c r="L15" s="17"/>
      <c r="M15" s="17"/>
      <c r="N15" s="17"/>
    </row>
    <row r="16" spans="1:14" ht="12.75">
      <c r="A16" s="17"/>
      <c r="B16" s="17"/>
      <c r="C16" s="17"/>
      <c r="D16" s="17"/>
      <c r="E16" s="17"/>
      <c r="F16" s="18"/>
      <c r="G16" s="17"/>
      <c r="H16" s="17"/>
      <c r="I16" s="17"/>
      <c r="J16" s="17"/>
      <c r="K16" s="17"/>
      <c r="L16" s="17"/>
      <c r="M16" s="17"/>
      <c r="N16" s="17"/>
    </row>
    <row r="17" spans="1:14" ht="12.75">
      <c r="A17" s="17"/>
      <c r="B17" s="17"/>
      <c r="C17" s="17"/>
      <c r="D17" s="17"/>
      <c r="E17" s="17"/>
      <c r="F17" s="18"/>
      <c r="G17" s="17"/>
      <c r="H17" s="17"/>
      <c r="I17" s="17"/>
      <c r="J17" s="17"/>
      <c r="K17" s="17"/>
      <c r="L17" s="17"/>
      <c r="M17" s="17"/>
      <c r="N17" s="17"/>
    </row>
    <row r="26" spans="9:10" ht="12.75">
      <c r="I26" s="14"/>
      <c r="J26" s="14"/>
    </row>
    <row r="27" spans="9:10" ht="12.75">
      <c r="I27" s="17"/>
      <c r="J27" s="17"/>
    </row>
    <row r="28" spans="9:10" ht="12.75">
      <c r="I28" s="17"/>
      <c r="J28" s="17"/>
    </row>
    <row r="29" spans="9:10" ht="12.75">
      <c r="I29" s="17"/>
      <c r="J29" s="17"/>
    </row>
    <row r="30" spans="9:10" ht="12.75">
      <c r="I30" s="17"/>
      <c r="J30" s="17"/>
    </row>
    <row r="31" spans="9:10" ht="12.75">
      <c r="I31" s="17"/>
      <c r="J31" s="17"/>
    </row>
    <row r="32" spans="9:10" ht="12.75">
      <c r="I32" s="17"/>
      <c r="J32" s="17"/>
    </row>
    <row r="33" spans="9:10" ht="12.75">
      <c r="I33" s="17"/>
      <c r="J33" s="17"/>
    </row>
    <row r="34" spans="9:10" ht="12.75">
      <c r="I34" s="17"/>
      <c r="J34" s="17"/>
    </row>
    <row r="35" spans="9:10" ht="12.75">
      <c r="I35" s="17"/>
      <c r="J35" s="17"/>
    </row>
    <row r="36" spans="9:10" ht="12.75">
      <c r="I36" s="17"/>
      <c r="J36" s="17"/>
    </row>
  </sheetData>
  <sheetProtection/>
  <mergeCells count="1">
    <mergeCell ref="A1:O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13"/>
  </sheetPr>
  <dimension ref="A1:O36"/>
  <sheetViews>
    <sheetView zoomScalePageLayoutView="0" workbookViewId="0" topLeftCell="A1">
      <selection activeCell="A1" sqref="A1:O1"/>
    </sheetView>
  </sheetViews>
  <sheetFormatPr defaultColWidth="9.140625" defaultRowHeight="12.75"/>
  <cols>
    <col min="1" max="1" width="4.7109375" style="19" customWidth="1"/>
    <col min="2" max="2" width="11.140625" style="19" customWidth="1"/>
    <col min="3" max="3" width="7.8515625" style="19" customWidth="1"/>
    <col min="4" max="4" width="6.140625" style="19" customWidth="1"/>
    <col min="5" max="5" width="6.00390625" style="19" customWidth="1"/>
    <col min="6" max="6" width="5.7109375" style="20" customWidth="1"/>
    <col min="7" max="8" width="5.7109375" style="19" customWidth="1"/>
    <col min="9" max="10" width="6.421875" style="19" customWidth="1"/>
    <col min="11" max="11" width="4.8515625" style="19" customWidth="1"/>
    <col min="12" max="12" width="9.8515625" style="19" customWidth="1"/>
    <col min="13" max="13" width="4.8515625" style="19" customWidth="1"/>
    <col min="14" max="14" width="5.7109375" style="19" customWidth="1"/>
    <col min="15" max="15" width="29.57421875" style="19" customWidth="1"/>
    <col min="16" max="16384" width="9.140625" style="19" customWidth="1"/>
  </cols>
  <sheetData>
    <row r="1" spans="1:15" s="49" customFormat="1" ht="19.5" customHeight="1">
      <c r="A1" s="81" t="s">
        <v>192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</row>
    <row r="2" spans="1:15" s="4" customFormat="1" ht="30" customHeight="1">
      <c r="A2" s="2" t="s">
        <v>22</v>
      </c>
      <c r="B2" s="2" t="s">
        <v>0</v>
      </c>
      <c r="C2" s="2" t="s">
        <v>1</v>
      </c>
      <c r="D2" s="55" t="s">
        <v>42</v>
      </c>
      <c r="E2" s="2" t="s">
        <v>2</v>
      </c>
      <c r="F2" s="3" t="s">
        <v>3</v>
      </c>
      <c r="G2" s="2" t="s">
        <v>4</v>
      </c>
      <c r="H2" s="2" t="s">
        <v>5</v>
      </c>
      <c r="I2" s="55" t="s">
        <v>40</v>
      </c>
      <c r="J2" s="55" t="s">
        <v>41</v>
      </c>
      <c r="K2" s="2" t="s">
        <v>6</v>
      </c>
      <c r="L2" s="2" t="s">
        <v>7</v>
      </c>
      <c r="M2" s="2" t="s">
        <v>8</v>
      </c>
      <c r="N2" s="2" t="s">
        <v>38</v>
      </c>
      <c r="O2" s="2" t="s">
        <v>17</v>
      </c>
    </row>
    <row r="3" spans="1:15" s="13" customFormat="1" ht="15" customHeight="1">
      <c r="A3" s="5">
        <v>1</v>
      </c>
      <c r="B3" s="70" t="s">
        <v>174</v>
      </c>
      <c r="C3" s="71" t="s">
        <v>295</v>
      </c>
      <c r="D3" s="8">
        <v>44</v>
      </c>
      <c r="E3" s="8">
        <v>13406</v>
      </c>
      <c r="F3" s="9">
        <f aca="true" t="shared" si="0" ref="F3:F9">E3/D3</f>
        <v>304.6818181818182</v>
      </c>
      <c r="G3" s="8">
        <v>20</v>
      </c>
      <c r="H3" s="10">
        <f aca="true" t="shared" si="1" ref="H3:H9">E3+G3*1000</f>
        <v>33406</v>
      </c>
      <c r="I3" s="62">
        <v>1.5</v>
      </c>
      <c r="J3" s="59"/>
      <c r="K3" s="8">
        <v>100</v>
      </c>
      <c r="L3" s="71" t="s">
        <v>536</v>
      </c>
      <c r="M3" s="8">
        <v>616</v>
      </c>
      <c r="N3" s="11">
        <f aca="true" t="shared" si="2" ref="N3:N9">H3/MAX($H$3:$H$4)*100</f>
        <v>100</v>
      </c>
      <c r="O3" s="12" t="s">
        <v>540</v>
      </c>
    </row>
    <row r="4" spans="1:15" s="13" customFormat="1" ht="15" customHeight="1">
      <c r="A4" s="5">
        <v>2</v>
      </c>
      <c r="B4" s="70" t="s">
        <v>194</v>
      </c>
      <c r="C4" s="71" t="s">
        <v>202</v>
      </c>
      <c r="D4" s="8">
        <v>36</v>
      </c>
      <c r="E4" s="8">
        <v>7865</v>
      </c>
      <c r="F4" s="9">
        <f t="shared" si="0"/>
        <v>218.47222222222223</v>
      </c>
      <c r="G4" s="8">
        <v>19</v>
      </c>
      <c r="H4" s="10">
        <f t="shared" si="1"/>
        <v>26865</v>
      </c>
      <c r="I4" s="62">
        <v>5.3</v>
      </c>
      <c r="J4" s="59"/>
      <c r="K4" s="8">
        <v>124</v>
      </c>
      <c r="L4" s="71" t="s">
        <v>537</v>
      </c>
      <c r="M4" s="8">
        <v>606</v>
      </c>
      <c r="N4" s="11">
        <f t="shared" si="2"/>
        <v>80.41968508651141</v>
      </c>
      <c r="O4" s="12" t="s">
        <v>541</v>
      </c>
    </row>
    <row r="5" spans="1:15" s="13" customFormat="1" ht="15" customHeight="1">
      <c r="A5" s="5">
        <v>3</v>
      </c>
      <c r="B5" s="70" t="s">
        <v>163</v>
      </c>
      <c r="C5" s="71" t="s">
        <v>288</v>
      </c>
      <c r="D5" s="8">
        <v>28</v>
      </c>
      <c r="E5" s="8">
        <v>7358</v>
      </c>
      <c r="F5" s="9">
        <f t="shared" si="0"/>
        <v>262.7857142857143</v>
      </c>
      <c r="G5" s="8">
        <v>17</v>
      </c>
      <c r="H5" s="10">
        <f t="shared" si="1"/>
        <v>24358</v>
      </c>
      <c r="I5" s="62">
        <v>7.2</v>
      </c>
      <c r="J5" s="59"/>
      <c r="K5" s="8">
        <v>1235</v>
      </c>
      <c r="L5" s="71" t="s">
        <v>399</v>
      </c>
      <c r="M5" s="8">
        <v>579</v>
      </c>
      <c r="N5" s="11">
        <f t="shared" si="2"/>
        <v>72.91504520146081</v>
      </c>
      <c r="O5" s="12" t="s">
        <v>542</v>
      </c>
    </row>
    <row r="6" spans="1:15" s="13" customFormat="1" ht="15" customHeight="1">
      <c r="A6" s="5">
        <v>4</v>
      </c>
      <c r="B6" s="70" t="s">
        <v>193</v>
      </c>
      <c r="C6" s="71" t="s">
        <v>316</v>
      </c>
      <c r="D6" s="8">
        <v>31</v>
      </c>
      <c r="E6" s="8">
        <v>7641</v>
      </c>
      <c r="F6" s="9">
        <f t="shared" si="0"/>
        <v>246.48387096774192</v>
      </c>
      <c r="G6" s="8">
        <v>16</v>
      </c>
      <c r="H6" s="10">
        <f t="shared" si="1"/>
        <v>23641</v>
      </c>
      <c r="I6" s="62">
        <v>11.2</v>
      </c>
      <c r="J6" s="59"/>
      <c r="K6" s="73" t="s">
        <v>217</v>
      </c>
      <c r="L6" s="71" t="s">
        <v>398</v>
      </c>
      <c r="M6" s="8">
        <v>615</v>
      </c>
      <c r="N6" s="11">
        <f t="shared" si="2"/>
        <v>70.76872418128481</v>
      </c>
      <c r="O6" s="12" t="s">
        <v>543</v>
      </c>
    </row>
    <row r="7" spans="1:15" ht="15" customHeight="1">
      <c r="A7" s="5">
        <v>5</v>
      </c>
      <c r="B7" s="70" t="s">
        <v>318</v>
      </c>
      <c r="C7" s="71" t="s">
        <v>284</v>
      </c>
      <c r="D7" s="8">
        <v>16</v>
      </c>
      <c r="E7" s="8">
        <v>2520</v>
      </c>
      <c r="F7" s="9">
        <f t="shared" si="0"/>
        <v>157.5</v>
      </c>
      <c r="G7" s="8">
        <v>9</v>
      </c>
      <c r="H7" s="10">
        <f t="shared" si="1"/>
        <v>11520</v>
      </c>
      <c r="I7" s="62">
        <v>23.4</v>
      </c>
      <c r="J7" s="59"/>
      <c r="K7" s="73" t="s">
        <v>217</v>
      </c>
      <c r="L7" s="71" t="s">
        <v>188</v>
      </c>
      <c r="M7" s="8">
        <v>342</v>
      </c>
      <c r="N7" s="11">
        <f t="shared" si="2"/>
        <v>34.484823085673234</v>
      </c>
      <c r="O7" s="12" t="s">
        <v>544</v>
      </c>
    </row>
    <row r="8" spans="1:15" ht="15" customHeight="1">
      <c r="A8" s="5">
        <v>6</v>
      </c>
      <c r="B8" s="70" t="s">
        <v>195</v>
      </c>
      <c r="C8" s="71" t="s">
        <v>294</v>
      </c>
      <c r="D8" s="8">
        <v>10</v>
      </c>
      <c r="E8" s="8">
        <v>2100</v>
      </c>
      <c r="F8" s="9">
        <f t="shared" si="0"/>
        <v>210</v>
      </c>
      <c r="G8" s="8">
        <v>6</v>
      </c>
      <c r="H8" s="10">
        <f t="shared" si="1"/>
        <v>8100</v>
      </c>
      <c r="I8" s="62">
        <v>6.3</v>
      </c>
      <c r="J8" s="59"/>
      <c r="K8" s="8">
        <v>380</v>
      </c>
      <c r="L8" s="71" t="s">
        <v>538</v>
      </c>
      <c r="M8" s="8">
        <v>639</v>
      </c>
      <c r="N8" s="11">
        <f t="shared" si="2"/>
        <v>24.247141232113993</v>
      </c>
      <c r="O8" s="12" t="s">
        <v>545</v>
      </c>
    </row>
    <row r="9" spans="1:15" ht="15" customHeight="1">
      <c r="A9" s="5">
        <v>7</v>
      </c>
      <c r="B9" s="70" t="s">
        <v>301</v>
      </c>
      <c r="C9" s="71" t="s">
        <v>303</v>
      </c>
      <c r="D9" s="8">
        <v>1</v>
      </c>
      <c r="E9" s="8">
        <v>77</v>
      </c>
      <c r="F9" s="9">
        <f t="shared" si="0"/>
        <v>77</v>
      </c>
      <c r="G9" s="8">
        <v>1</v>
      </c>
      <c r="H9" s="10">
        <f t="shared" si="1"/>
        <v>1077</v>
      </c>
      <c r="I9" s="62">
        <v>0</v>
      </c>
      <c r="J9" s="59"/>
      <c r="K9" s="8">
        <v>750</v>
      </c>
      <c r="L9" s="71" t="s">
        <v>539</v>
      </c>
      <c r="M9" s="8">
        <v>77</v>
      </c>
      <c r="N9" s="11">
        <f t="shared" si="2"/>
        <v>3.223971741603305</v>
      </c>
      <c r="O9" s="12" t="s">
        <v>546</v>
      </c>
    </row>
    <row r="10" spans="1:14" ht="15" customHeight="1">
      <c r="A10" s="17"/>
      <c r="B10" s="17"/>
      <c r="C10" s="17"/>
      <c r="D10" s="17"/>
      <c r="E10" s="17"/>
      <c r="F10" s="18"/>
      <c r="G10" s="17"/>
      <c r="H10" s="17"/>
      <c r="I10" s="17"/>
      <c r="J10" s="17"/>
      <c r="K10" s="17"/>
      <c r="L10" s="17"/>
      <c r="M10" s="17"/>
      <c r="N10" s="17"/>
    </row>
    <row r="11" spans="1:14" ht="15" customHeight="1">
      <c r="A11" s="17"/>
      <c r="B11" s="17"/>
      <c r="C11" s="17"/>
      <c r="D11" s="17"/>
      <c r="E11" s="17"/>
      <c r="F11" s="18"/>
      <c r="G11" s="17"/>
      <c r="H11" s="17"/>
      <c r="I11" s="17"/>
      <c r="J11" s="17"/>
      <c r="K11" s="17"/>
      <c r="L11" s="17"/>
      <c r="M11" s="17"/>
      <c r="N11" s="17"/>
    </row>
    <row r="12" spans="1:14" ht="15" customHeight="1">
      <c r="A12" s="17"/>
      <c r="B12" s="17"/>
      <c r="C12" s="17"/>
      <c r="D12" s="17"/>
      <c r="E12" s="17"/>
      <c r="F12" s="18"/>
      <c r="G12" s="17"/>
      <c r="H12" s="17"/>
      <c r="I12" s="17"/>
      <c r="J12" s="17"/>
      <c r="K12" s="17"/>
      <c r="L12" s="17"/>
      <c r="M12" s="17"/>
      <c r="N12" s="17"/>
    </row>
    <row r="13" spans="1:14" ht="15" customHeight="1">
      <c r="A13" s="17"/>
      <c r="B13" s="17"/>
      <c r="C13" s="17"/>
      <c r="D13" s="17"/>
      <c r="E13" s="17"/>
      <c r="F13" s="18"/>
      <c r="G13" s="17"/>
      <c r="H13" s="17"/>
      <c r="I13" s="17"/>
      <c r="J13" s="17"/>
      <c r="K13" s="17"/>
      <c r="L13" s="17"/>
      <c r="M13" s="17"/>
      <c r="N13" s="17"/>
    </row>
    <row r="14" spans="1:14" ht="15" customHeight="1">
      <c r="A14" s="17"/>
      <c r="B14" s="17"/>
      <c r="C14" s="17"/>
      <c r="D14" s="17"/>
      <c r="E14" s="17"/>
      <c r="F14" s="18"/>
      <c r="G14" s="17"/>
      <c r="H14" s="17"/>
      <c r="I14" s="17"/>
      <c r="J14" s="17"/>
      <c r="K14" s="17"/>
      <c r="L14" s="17"/>
      <c r="M14" s="17"/>
      <c r="N14" s="17"/>
    </row>
    <row r="15" spans="1:14" ht="12.75">
      <c r="A15" s="17"/>
      <c r="B15" s="17"/>
      <c r="C15" s="17"/>
      <c r="D15" s="17"/>
      <c r="E15" s="17"/>
      <c r="F15" s="18"/>
      <c r="G15" s="17"/>
      <c r="H15" s="17"/>
      <c r="I15" s="17"/>
      <c r="J15" s="17"/>
      <c r="K15" s="17"/>
      <c r="L15" s="17"/>
      <c r="M15" s="17"/>
      <c r="N15" s="17"/>
    </row>
    <row r="16" spans="1:14" ht="12.75">
      <c r="A16" s="17"/>
      <c r="B16" s="17"/>
      <c r="C16" s="17"/>
      <c r="D16" s="17"/>
      <c r="E16" s="17"/>
      <c r="F16" s="18"/>
      <c r="G16" s="17"/>
      <c r="H16" s="17"/>
      <c r="I16" s="17"/>
      <c r="J16" s="17"/>
      <c r="K16" s="17"/>
      <c r="L16" s="17"/>
      <c r="M16" s="17"/>
      <c r="N16" s="17"/>
    </row>
    <row r="26" spans="9:10" ht="12.75">
      <c r="I26" s="14"/>
      <c r="J26" s="14"/>
    </row>
    <row r="27" spans="9:10" ht="12.75">
      <c r="I27" s="17"/>
      <c r="J27" s="17"/>
    </row>
    <row r="28" spans="9:10" ht="12.75">
      <c r="I28" s="17"/>
      <c r="J28" s="17"/>
    </row>
    <row r="29" spans="9:10" ht="12.75">
      <c r="I29" s="17"/>
      <c r="J29" s="17"/>
    </row>
    <row r="30" spans="9:10" ht="12.75">
      <c r="I30" s="17"/>
      <c r="J30" s="17"/>
    </row>
    <row r="31" spans="9:10" ht="12.75">
      <c r="I31" s="17"/>
      <c r="J31" s="17"/>
    </row>
    <row r="32" spans="9:10" ht="12.75">
      <c r="I32" s="17"/>
      <c r="J32" s="17"/>
    </row>
    <row r="33" spans="9:10" ht="12.75">
      <c r="I33" s="17"/>
      <c r="J33" s="17"/>
    </row>
    <row r="34" spans="9:10" ht="12.75">
      <c r="I34" s="17"/>
      <c r="J34" s="17"/>
    </row>
    <row r="35" spans="9:10" ht="12.75">
      <c r="I35" s="17"/>
      <c r="J35" s="17"/>
    </row>
    <row r="36" spans="9:10" ht="12.75">
      <c r="I36" s="17"/>
      <c r="J36" s="17"/>
    </row>
  </sheetData>
  <sheetProtection/>
  <mergeCells count="1">
    <mergeCell ref="A1:O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41"/>
  </sheetPr>
  <dimension ref="A1:S37"/>
  <sheetViews>
    <sheetView zoomScalePageLayoutView="0" workbookViewId="0" topLeftCell="A1">
      <selection activeCell="A1" sqref="A1:S1"/>
    </sheetView>
  </sheetViews>
  <sheetFormatPr defaultColWidth="9.140625" defaultRowHeight="12.75"/>
  <cols>
    <col min="1" max="1" width="4.7109375" style="19" customWidth="1"/>
    <col min="2" max="2" width="9.57421875" style="19" customWidth="1"/>
    <col min="3" max="3" width="7.8515625" style="19" customWidth="1"/>
    <col min="4" max="4" width="4.421875" style="19" customWidth="1"/>
    <col min="5" max="5" width="3.8515625" style="19" customWidth="1"/>
    <col min="6" max="6" width="6.7109375" style="19" customWidth="1"/>
    <col min="7" max="7" width="5.8515625" style="19" customWidth="1"/>
    <col min="8" max="8" width="8.57421875" style="20" customWidth="1"/>
    <col min="9" max="9" width="7.00390625" style="19" customWidth="1"/>
    <col min="10" max="10" width="4.421875" style="19" customWidth="1"/>
    <col min="11" max="11" width="6.7109375" style="19" customWidth="1"/>
    <col min="12" max="12" width="6.8515625" style="19" customWidth="1"/>
    <col min="13" max="14" width="6.421875" style="19" customWidth="1"/>
    <col min="15" max="15" width="5.00390625" style="19" customWidth="1"/>
    <col min="16" max="16" width="9.8515625" style="19" customWidth="1"/>
    <col min="17" max="17" width="5.00390625" style="19" customWidth="1"/>
    <col min="18" max="18" width="5.7109375" style="19" customWidth="1"/>
    <col min="19" max="19" width="27.8515625" style="19" customWidth="1"/>
    <col min="20" max="16384" width="9.140625" style="19" customWidth="1"/>
  </cols>
  <sheetData>
    <row r="1" spans="1:19" s="49" customFormat="1" ht="19.5" customHeight="1">
      <c r="A1" s="81" t="s">
        <v>197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</row>
    <row r="2" spans="1:19" s="4" customFormat="1" ht="30" customHeight="1">
      <c r="A2" s="2" t="s">
        <v>22</v>
      </c>
      <c r="B2" s="2" t="s">
        <v>0</v>
      </c>
      <c r="C2" s="2" t="s">
        <v>1</v>
      </c>
      <c r="D2" s="2" t="s">
        <v>18</v>
      </c>
      <c r="E2" s="2" t="s">
        <v>20</v>
      </c>
      <c r="F2" s="55" t="s">
        <v>42</v>
      </c>
      <c r="G2" s="2" t="s">
        <v>2</v>
      </c>
      <c r="H2" s="3" t="s">
        <v>3</v>
      </c>
      <c r="I2" s="2" t="s">
        <v>21</v>
      </c>
      <c r="J2" s="2" t="s">
        <v>4</v>
      </c>
      <c r="K2" s="2" t="s">
        <v>19</v>
      </c>
      <c r="L2" s="2" t="s">
        <v>5</v>
      </c>
      <c r="M2" s="55" t="s">
        <v>40</v>
      </c>
      <c r="N2" s="55" t="s">
        <v>41</v>
      </c>
      <c r="O2" s="2" t="s">
        <v>6</v>
      </c>
      <c r="P2" s="2" t="s">
        <v>7</v>
      </c>
      <c r="Q2" s="2" t="s">
        <v>8</v>
      </c>
      <c r="R2" s="2" t="s">
        <v>38</v>
      </c>
      <c r="S2" s="2" t="s">
        <v>17</v>
      </c>
    </row>
    <row r="3" spans="1:19" s="13" customFormat="1" ht="15" customHeight="1">
      <c r="A3" s="84">
        <v>1</v>
      </c>
      <c r="B3" s="88" t="s">
        <v>196</v>
      </c>
      <c r="C3" s="90" t="s">
        <v>286</v>
      </c>
      <c r="D3" s="7">
        <v>1.3</v>
      </c>
      <c r="E3" s="7">
        <v>1</v>
      </c>
      <c r="F3" s="8">
        <v>46</v>
      </c>
      <c r="G3" s="8">
        <v>12270</v>
      </c>
      <c r="H3" s="9">
        <f aca="true" t="shared" si="0" ref="H3:H8">G3/F3</f>
        <v>266.7391304347826</v>
      </c>
      <c r="I3" s="8">
        <v>12270</v>
      </c>
      <c r="J3" s="8">
        <v>21</v>
      </c>
      <c r="K3" s="24">
        <v>12270</v>
      </c>
      <c r="L3" s="92">
        <v>184636</v>
      </c>
      <c r="M3" s="62">
        <v>7.6</v>
      </c>
      <c r="N3" s="59"/>
      <c r="O3" s="8">
        <v>948</v>
      </c>
      <c r="P3" s="71" t="s">
        <v>547</v>
      </c>
      <c r="Q3" s="8">
        <v>651</v>
      </c>
      <c r="R3" s="82">
        <v>100</v>
      </c>
      <c r="S3" s="12" t="s">
        <v>550</v>
      </c>
    </row>
    <row r="4" spans="1:19" s="13" customFormat="1" ht="15" customHeight="1">
      <c r="A4" s="96"/>
      <c r="B4" s="97"/>
      <c r="C4" s="98"/>
      <c r="D4" s="7">
        <v>2.3</v>
      </c>
      <c r="E4" s="7">
        <v>2</v>
      </c>
      <c r="F4" s="8">
        <v>25</v>
      </c>
      <c r="G4" s="8">
        <v>7681</v>
      </c>
      <c r="H4" s="9">
        <f t="shared" si="0"/>
        <v>307.24</v>
      </c>
      <c r="I4" s="8">
        <v>15362</v>
      </c>
      <c r="J4" s="8">
        <v>18</v>
      </c>
      <c r="K4" s="24">
        <v>33362</v>
      </c>
      <c r="L4" s="99"/>
      <c r="M4" s="62">
        <v>0</v>
      </c>
      <c r="N4" s="59"/>
      <c r="O4" s="8">
        <v>948</v>
      </c>
      <c r="P4" s="71"/>
      <c r="Q4" s="8">
        <v>651</v>
      </c>
      <c r="R4" s="95"/>
      <c r="S4" s="76" t="s">
        <v>583</v>
      </c>
    </row>
    <row r="5" spans="1:19" s="13" customFormat="1" ht="15" customHeight="1">
      <c r="A5" s="96"/>
      <c r="B5" s="97"/>
      <c r="C5" s="98"/>
      <c r="D5" s="7">
        <v>3.4</v>
      </c>
      <c r="E5" s="7">
        <v>3</v>
      </c>
      <c r="F5" s="8">
        <v>5</v>
      </c>
      <c r="G5" s="8">
        <v>693</v>
      </c>
      <c r="H5" s="9">
        <f t="shared" si="0"/>
        <v>138.6</v>
      </c>
      <c r="I5" s="8">
        <v>2079</v>
      </c>
      <c r="J5" s="8">
        <v>3</v>
      </c>
      <c r="K5" s="24">
        <v>5079</v>
      </c>
      <c r="L5" s="99"/>
      <c r="M5" s="62">
        <v>0</v>
      </c>
      <c r="N5" s="59"/>
      <c r="O5" s="73">
        <v>948</v>
      </c>
      <c r="P5" s="71"/>
      <c r="Q5" s="8">
        <v>397</v>
      </c>
      <c r="R5" s="95"/>
      <c r="S5" s="76" t="s">
        <v>584</v>
      </c>
    </row>
    <row r="6" spans="1:19" s="13" customFormat="1" ht="15" customHeight="1">
      <c r="A6" s="96"/>
      <c r="B6" s="97"/>
      <c r="C6" s="98"/>
      <c r="D6" s="7">
        <v>5.6</v>
      </c>
      <c r="E6" s="7">
        <v>5</v>
      </c>
      <c r="F6" s="8">
        <v>13</v>
      </c>
      <c r="G6" s="8">
        <v>3199</v>
      </c>
      <c r="H6" s="77">
        <f>G6/F6</f>
        <v>246.07692307692307</v>
      </c>
      <c r="I6" s="8">
        <v>15995</v>
      </c>
      <c r="J6" s="8">
        <v>10</v>
      </c>
      <c r="K6" s="24">
        <v>25995</v>
      </c>
      <c r="L6" s="99"/>
      <c r="M6" s="62">
        <v>0</v>
      </c>
      <c r="N6" s="59"/>
      <c r="O6" s="8">
        <v>970</v>
      </c>
      <c r="P6" s="71"/>
      <c r="Q6" s="8">
        <v>651</v>
      </c>
      <c r="R6" s="95"/>
      <c r="S6" s="76" t="s">
        <v>585</v>
      </c>
    </row>
    <row r="7" spans="1:19" s="13" customFormat="1" ht="15" customHeight="1">
      <c r="A7" s="85"/>
      <c r="B7" s="89"/>
      <c r="C7" s="91"/>
      <c r="D7" s="7">
        <v>10</v>
      </c>
      <c r="E7" s="7">
        <v>10</v>
      </c>
      <c r="F7" s="8">
        <v>34</v>
      </c>
      <c r="G7" s="8">
        <v>8693</v>
      </c>
      <c r="H7" s="9">
        <f t="shared" si="0"/>
        <v>255.6764705882353</v>
      </c>
      <c r="I7" s="8">
        <v>86930</v>
      </c>
      <c r="J7" s="8">
        <v>21</v>
      </c>
      <c r="K7" s="24">
        <v>107930</v>
      </c>
      <c r="L7" s="93"/>
      <c r="M7" s="62">
        <v>0</v>
      </c>
      <c r="N7" s="59"/>
      <c r="O7" s="8">
        <v>970</v>
      </c>
      <c r="P7" s="71"/>
      <c r="Q7" s="8">
        <v>651</v>
      </c>
      <c r="R7" s="83"/>
      <c r="S7" s="76" t="s">
        <v>586</v>
      </c>
    </row>
    <row r="8" spans="1:19" ht="15" customHeight="1">
      <c r="A8" s="84">
        <v>2</v>
      </c>
      <c r="B8" s="88" t="s">
        <v>160</v>
      </c>
      <c r="C8" s="90" t="s">
        <v>317</v>
      </c>
      <c r="D8" s="7">
        <v>1.3</v>
      </c>
      <c r="E8" s="7">
        <v>1</v>
      </c>
      <c r="F8" s="8">
        <v>29</v>
      </c>
      <c r="G8" s="8">
        <v>9177</v>
      </c>
      <c r="H8" s="9">
        <f t="shared" si="0"/>
        <v>316.44827586206895</v>
      </c>
      <c r="I8" s="8">
        <v>9177</v>
      </c>
      <c r="J8" s="8">
        <v>17</v>
      </c>
      <c r="K8" s="24">
        <v>26177</v>
      </c>
      <c r="L8" s="92">
        <v>29157</v>
      </c>
      <c r="M8" s="62">
        <v>6.5</v>
      </c>
      <c r="N8" s="59"/>
      <c r="O8" s="8">
        <v>1800</v>
      </c>
      <c r="P8" s="71" t="s">
        <v>548</v>
      </c>
      <c r="Q8" s="8">
        <v>791</v>
      </c>
      <c r="R8" s="82">
        <v>39</v>
      </c>
      <c r="S8" s="12" t="s">
        <v>551</v>
      </c>
    </row>
    <row r="9" spans="1:19" ht="15" customHeight="1">
      <c r="A9" s="85"/>
      <c r="B9" s="89"/>
      <c r="C9" s="91"/>
      <c r="D9" s="7">
        <v>2.3</v>
      </c>
      <c r="E9" s="7">
        <v>2</v>
      </c>
      <c r="F9" s="8">
        <v>2</v>
      </c>
      <c r="G9" s="8">
        <v>490</v>
      </c>
      <c r="H9" s="9">
        <f>G9/F9</f>
        <v>245</v>
      </c>
      <c r="I9" s="8">
        <v>980</v>
      </c>
      <c r="J9" s="8">
        <v>2</v>
      </c>
      <c r="K9" s="24">
        <v>2980</v>
      </c>
      <c r="L9" s="93"/>
      <c r="M9" s="62">
        <v>55.2</v>
      </c>
      <c r="N9" s="59"/>
      <c r="O9" s="8">
        <v>1800</v>
      </c>
      <c r="P9" s="71" t="s">
        <v>501</v>
      </c>
      <c r="Q9" s="8">
        <v>274</v>
      </c>
      <c r="R9" s="83"/>
      <c r="S9" s="76" t="s">
        <v>587</v>
      </c>
    </row>
    <row r="10" spans="1:19" ht="15" customHeight="1">
      <c r="A10" s="5">
        <v>3</v>
      </c>
      <c r="B10" s="70" t="s">
        <v>163</v>
      </c>
      <c r="C10" s="71" t="s">
        <v>295</v>
      </c>
      <c r="D10" s="7">
        <v>1.3</v>
      </c>
      <c r="E10" s="7">
        <v>1</v>
      </c>
      <c r="F10" s="8">
        <v>19</v>
      </c>
      <c r="G10" s="8">
        <v>7039</v>
      </c>
      <c r="H10" s="9">
        <f>G10/F10</f>
        <v>370.4736842105263</v>
      </c>
      <c r="I10" s="8">
        <v>7039</v>
      </c>
      <c r="J10" s="8">
        <v>14</v>
      </c>
      <c r="K10" s="24">
        <v>21039</v>
      </c>
      <c r="L10" s="10">
        <f>K10</f>
        <v>21039</v>
      </c>
      <c r="M10" s="62">
        <v>10.2</v>
      </c>
      <c r="N10" s="59"/>
      <c r="O10" s="73" t="s">
        <v>217</v>
      </c>
      <c r="P10" s="71" t="s">
        <v>549</v>
      </c>
      <c r="Q10" s="8">
        <v>894</v>
      </c>
      <c r="R10" s="11">
        <v>28</v>
      </c>
      <c r="S10" s="12" t="s">
        <v>552</v>
      </c>
    </row>
    <row r="11" spans="1:19" ht="15" customHeight="1">
      <c r="A11" s="5">
        <v>4</v>
      </c>
      <c r="B11" s="70" t="s">
        <v>174</v>
      </c>
      <c r="C11" s="71" t="s">
        <v>295</v>
      </c>
      <c r="D11" s="7">
        <v>1.3</v>
      </c>
      <c r="E11" s="7">
        <v>1</v>
      </c>
      <c r="F11" s="8">
        <v>7</v>
      </c>
      <c r="G11" s="8">
        <v>2131</v>
      </c>
      <c r="H11" s="9">
        <f>G11/F11</f>
        <v>304.42857142857144</v>
      </c>
      <c r="I11" s="8">
        <v>2131</v>
      </c>
      <c r="J11" s="8">
        <v>7</v>
      </c>
      <c r="K11" s="24">
        <v>9131</v>
      </c>
      <c r="L11" s="10">
        <f>K11</f>
        <v>9131</v>
      </c>
      <c r="M11" s="62">
        <v>20</v>
      </c>
      <c r="N11" s="59"/>
      <c r="O11" s="8">
        <v>1300</v>
      </c>
      <c r="P11" s="71" t="s">
        <v>398</v>
      </c>
      <c r="Q11" s="8">
        <v>921</v>
      </c>
      <c r="R11" s="11">
        <v>12</v>
      </c>
      <c r="S11" s="12" t="s">
        <v>553</v>
      </c>
    </row>
    <row r="12" spans="1:19" ht="15" customHeight="1">
      <c r="A12" s="5">
        <v>5</v>
      </c>
      <c r="B12" s="70" t="s">
        <v>578</v>
      </c>
      <c r="C12" s="71" t="s">
        <v>289</v>
      </c>
      <c r="D12" s="7">
        <v>1.3</v>
      </c>
      <c r="E12" s="7">
        <v>1</v>
      </c>
      <c r="F12" s="8">
        <v>5</v>
      </c>
      <c r="G12" s="8">
        <v>2344</v>
      </c>
      <c r="H12" s="9">
        <f>G12/F12</f>
        <v>468.8</v>
      </c>
      <c r="I12" s="8">
        <v>2344</v>
      </c>
      <c r="J12" s="8">
        <v>5</v>
      </c>
      <c r="K12" s="24">
        <v>7344</v>
      </c>
      <c r="L12" s="10">
        <f>K12</f>
        <v>7344</v>
      </c>
      <c r="M12" s="62">
        <v>6.5</v>
      </c>
      <c r="N12" s="59"/>
      <c r="O12" s="8">
        <v>10</v>
      </c>
      <c r="P12" s="71" t="s">
        <v>398</v>
      </c>
      <c r="Q12" s="8">
        <v>505</v>
      </c>
      <c r="R12" s="11">
        <v>10</v>
      </c>
      <c r="S12" s="12" t="s">
        <v>554</v>
      </c>
    </row>
    <row r="13" spans="1:18" ht="15" customHeight="1">
      <c r="A13" s="17"/>
      <c r="B13" s="17"/>
      <c r="C13" s="17"/>
      <c r="D13" s="17"/>
      <c r="E13" s="17"/>
      <c r="F13" s="17"/>
      <c r="G13" s="17"/>
      <c r="H13" s="18"/>
      <c r="I13" s="17"/>
      <c r="J13" s="17"/>
      <c r="K13" s="17"/>
      <c r="L13" s="17"/>
      <c r="M13" s="17"/>
      <c r="N13" s="17"/>
      <c r="O13" s="17"/>
      <c r="P13" s="17"/>
      <c r="Q13" s="17"/>
      <c r="R13" s="17"/>
    </row>
    <row r="14" spans="1:18" ht="15" customHeight="1">
      <c r="A14" s="17"/>
      <c r="B14" s="17"/>
      <c r="C14" s="17"/>
      <c r="D14" s="17"/>
      <c r="E14" s="17"/>
      <c r="F14" s="17"/>
      <c r="G14" s="17"/>
      <c r="H14" s="18"/>
      <c r="I14" s="17"/>
      <c r="J14" s="17"/>
      <c r="K14" s="17"/>
      <c r="L14" s="17"/>
      <c r="M14" s="17"/>
      <c r="N14" s="17"/>
      <c r="O14" s="17"/>
      <c r="P14" s="17"/>
      <c r="Q14" s="17"/>
      <c r="R14" s="17"/>
    </row>
    <row r="15" spans="1:18" ht="15" customHeight="1">
      <c r="A15" s="17"/>
      <c r="B15" s="17"/>
      <c r="C15" s="17"/>
      <c r="D15" s="17"/>
      <c r="E15" s="17"/>
      <c r="F15" s="17"/>
      <c r="G15" s="17"/>
      <c r="H15" s="18"/>
      <c r="I15" s="17"/>
      <c r="J15" s="17"/>
      <c r="K15" s="17"/>
      <c r="L15" s="17"/>
      <c r="M15" s="17"/>
      <c r="N15" s="17"/>
      <c r="O15" s="17"/>
      <c r="P15" s="17"/>
      <c r="Q15" s="17"/>
      <c r="R15" s="17"/>
    </row>
    <row r="16" spans="1:18" ht="15" customHeight="1">
      <c r="A16" s="17"/>
      <c r="B16" s="17"/>
      <c r="C16" s="17"/>
      <c r="D16" s="17"/>
      <c r="E16" s="17"/>
      <c r="F16" s="17"/>
      <c r="G16" s="17"/>
      <c r="H16" s="18"/>
      <c r="I16" s="17"/>
      <c r="J16" s="17"/>
      <c r="K16" s="17"/>
      <c r="L16" s="17"/>
      <c r="M16" s="17"/>
      <c r="N16" s="17"/>
      <c r="O16" s="17"/>
      <c r="P16" s="17"/>
      <c r="Q16" s="17"/>
      <c r="R16" s="17"/>
    </row>
    <row r="17" spans="1:18" ht="12.75">
      <c r="A17" s="17"/>
      <c r="B17" s="17"/>
      <c r="C17" s="17"/>
      <c r="D17" s="17"/>
      <c r="E17" s="17"/>
      <c r="F17" s="17"/>
      <c r="G17" s="17"/>
      <c r="H17" s="18"/>
      <c r="I17" s="17"/>
      <c r="J17" s="17"/>
      <c r="K17" s="17"/>
      <c r="L17" s="17"/>
      <c r="M17" s="17"/>
      <c r="N17" s="17"/>
      <c r="O17" s="17"/>
      <c r="P17" s="17"/>
      <c r="Q17" s="17"/>
      <c r="R17" s="17"/>
    </row>
    <row r="27" spans="13:14" ht="12.75">
      <c r="M27" s="14"/>
      <c r="N27" s="14"/>
    </row>
    <row r="28" spans="13:14" ht="12.75">
      <c r="M28" s="17"/>
      <c r="N28" s="17"/>
    </row>
    <row r="29" spans="13:14" ht="12.75">
      <c r="M29" s="17"/>
      <c r="N29" s="17"/>
    </row>
    <row r="30" spans="13:14" ht="12.75">
      <c r="M30" s="17"/>
      <c r="N30" s="17"/>
    </row>
    <row r="31" spans="13:14" ht="12.75">
      <c r="M31" s="17"/>
      <c r="N31" s="17"/>
    </row>
    <row r="32" spans="13:14" ht="12.75">
      <c r="M32" s="17"/>
      <c r="N32" s="17"/>
    </row>
    <row r="33" spans="13:14" ht="12.75">
      <c r="M33" s="17"/>
      <c r="N33" s="17"/>
    </row>
    <row r="34" spans="13:14" ht="12.75">
      <c r="M34" s="17"/>
      <c r="N34" s="17"/>
    </row>
    <row r="35" spans="13:14" ht="12.75">
      <c r="M35" s="17"/>
      <c r="N35" s="17"/>
    </row>
    <row r="36" spans="13:14" ht="12.75">
      <c r="M36" s="17"/>
      <c r="N36" s="17"/>
    </row>
    <row r="37" spans="13:14" ht="12.75">
      <c r="M37" s="17"/>
      <c r="N37" s="17"/>
    </row>
  </sheetData>
  <sheetProtection/>
  <mergeCells count="11">
    <mergeCell ref="L8:L9"/>
    <mergeCell ref="R3:R7"/>
    <mergeCell ref="R8:R9"/>
    <mergeCell ref="A1:S1"/>
    <mergeCell ref="A3:A7"/>
    <mergeCell ref="A8:A9"/>
    <mergeCell ref="B3:B7"/>
    <mergeCell ref="B8:B9"/>
    <mergeCell ref="C3:C7"/>
    <mergeCell ref="C8:C9"/>
    <mergeCell ref="L3:L7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41"/>
  </sheetPr>
  <dimension ref="A1:N188"/>
  <sheetViews>
    <sheetView zoomScalePageLayoutView="0" workbookViewId="0" topLeftCell="A1">
      <selection activeCell="A1" sqref="A1:M1"/>
    </sheetView>
  </sheetViews>
  <sheetFormatPr defaultColWidth="9.140625" defaultRowHeight="12.75"/>
  <cols>
    <col min="1" max="1" width="4.7109375" style="35" customWidth="1"/>
    <col min="2" max="2" width="10.7109375" style="35" customWidth="1"/>
    <col min="3" max="12" width="7.28125" style="35" customWidth="1"/>
    <col min="13" max="13" width="7.28125" style="41" customWidth="1"/>
    <col min="14" max="14" width="8.8515625" style="35" customWidth="1"/>
    <col min="15" max="16384" width="9.140625" style="19" customWidth="1"/>
  </cols>
  <sheetData>
    <row r="1" spans="1:14" s="49" customFormat="1" ht="19.5" customHeight="1">
      <c r="A1" s="81" t="s">
        <v>319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50"/>
    </row>
    <row r="2" spans="1:14" ht="30" customHeight="1">
      <c r="A2" s="25" t="s">
        <v>22</v>
      </c>
      <c r="B2" s="25" t="s">
        <v>0</v>
      </c>
      <c r="C2" s="2" t="s">
        <v>28</v>
      </c>
      <c r="D2" s="25" t="s">
        <v>28</v>
      </c>
      <c r="E2" s="25" t="s">
        <v>29</v>
      </c>
      <c r="F2" s="25" t="s">
        <v>30</v>
      </c>
      <c r="G2" s="25" t="s">
        <v>31</v>
      </c>
      <c r="H2" s="25" t="s">
        <v>32</v>
      </c>
      <c r="I2" s="26" t="s">
        <v>33</v>
      </c>
      <c r="J2" s="2" t="s">
        <v>34</v>
      </c>
      <c r="K2" s="27" t="s">
        <v>35</v>
      </c>
      <c r="L2" s="27" t="s">
        <v>36</v>
      </c>
      <c r="M2" s="28" t="s">
        <v>16</v>
      </c>
      <c r="N2" s="29" t="s">
        <v>9</v>
      </c>
    </row>
    <row r="3" spans="1:13" ht="15" customHeight="1">
      <c r="A3" s="5">
        <v>1</v>
      </c>
      <c r="B3" s="74" t="s">
        <v>159</v>
      </c>
      <c r="C3" s="37"/>
      <c r="D3" s="46"/>
      <c r="E3" s="37"/>
      <c r="F3" s="38"/>
      <c r="G3" s="38">
        <v>68</v>
      </c>
      <c r="H3" s="38"/>
      <c r="I3" s="39"/>
      <c r="J3" s="37">
        <v>100</v>
      </c>
      <c r="K3" s="46"/>
      <c r="L3" s="47">
        <v>100</v>
      </c>
      <c r="M3" s="34">
        <f aca="true" t="shared" si="0" ref="M3:M31">SUM(C3:L3)</f>
        <v>268</v>
      </c>
    </row>
    <row r="4" spans="1:14" ht="15" customHeight="1">
      <c r="A4" s="5">
        <v>2</v>
      </c>
      <c r="B4" s="74" t="s">
        <v>174</v>
      </c>
      <c r="C4" s="37"/>
      <c r="D4" s="46"/>
      <c r="E4" s="37"/>
      <c r="F4" s="38"/>
      <c r="G4" s="38"/>
      <c r="H4" s="38">
        <v>70</v>
      </c>
      <c r="I4" s="39"/>
      <c r="J4" s="37"/>
      <c r="K4" s="46">
        <v>100</v>
      </c>
      <c r="L4" s="47">
        <v>12</v>
      </c>
      <c r="M4" s="34">
        <f t="shared" si="0"/>
        <v>182</v>
      </c>
      <c r="N4" s="16" t="s">
        <v>9</v>
      </c>
    </row>
    <row r="5" spans="1:13" ht="15" customHeight="1">
      <c r="A5" s="5">
        <v>3</v>
      </c>
      <c r="B5" s="74" t="s">
        <v>194</v>
      </c>
      <c r="C5" s="37"/>
      <c r="D5" s="46"/>
      <c r="E5" s="37"/>
      <c r="F5" s="38"/>
      <c r="G5" s="38"/>
      <c r="H5" s="38">
        <v>100</v>
      </c>
      <c r="I5" s="39"/>
      <c r="J5" s="37"/>
      <c r="K5" s="46">
        <v>80</v>
      </c>
      <c r="L5" s="47"/>
      <c r="M5" s="34">
        <f t="shared" si="0"/>
        <v>180</v>
      </c>
    </row>
    <row r="6" spans="1:13" ht="15" customHeight="1">
      <c r="A6" s="5">
        <v>4</v>
      </c>
      <c r="B6" s="74" t="s">
        <v>160</v>
      </c>
      <c r="C6" s="37"/>
      <c r="D6" s="46"/>
      <c r="E6" s="37"/>
      <c r="F6" s="38"/>
      <c r="G6" s="38">
        <v>65</v>
      </c>
      <c r="H6" s="38"/>
      <c r="I6" s="39"/>
      <c r="J6" s="37">
        <v>57</v>
      </c>
      <c r="K6" s="46"/>
      <c r="L6" s="47">
        <v>39</v>
      </c>
      <c r="M6" s="34">
        <f t="shared" si="0"/>
        <v>161</v>
      </c>
    </row>
    <row r="7" spans="1:14" ht="15" customHeight="1">
      <c r="A7" s="5">
        <v>5</v>
      </c>
      <c r="B7" s="74" t="s">
        <v>163</v>
      </c>
      <c r="C7" s="37"/>
      <c r="D7" s="46"/>
      <c r="E7" s="37"/>
      <c r="F7" s="38"/>
      <c r="G7" s="38">
        <v>54</v>
      </c>
      <c r="H7" s="38"/>
      <c r="I7" s="39"/>
      <c r="J7" s="37"/>
      <c r="K7" s="46">
        <v>73</v>
      </c>
      <c r="L7" s="47">
        <v>28</v>
      </c>
      <c r="M7" s="34">
        <f t="shared" si="0"/>
        <v>155</v>
      </c>
      <c r="N7" s="17"/>
    </row>
    <row r="8" spans="1:14" ht="15" customHeight="1">
      <c r="A8" s="5">
        <v>6</v>
      </c>
      <c r="B8" s="74" t="s">
        <v>188</v>
      </c>
      <c r="C8" s="37"/>
      <c r="D8" s="46"/>
      <c r="E8" s="37"/>
      <c r="F8" s="38"/>
      <c r="G8" s="38">
        <v>47</v>
      </c>
      <c r="H8" s="38"/>
      <c r="I8" s="39"/>
      <c r="J8" s="37">
        <v>62</v>
      </c>
      <c r="K8" s="46"/>
      <c r="L8" s="47">
        <v>10</v>
      </c>
      <c r="M8" s="34">
        <f>SUM(C8:L8)</f>
        <v>119</v>
      </c>
      <c r="N8" s="17"/>
    </row>
    <row r="9" spans="1:14" ht="15" customHeight="1">
      <c r="A9" s="5">
        <v>7</v>
      </c>
      <c r="B9" s="74" t="s">
        <v>144</v>
      </c>
      <c r="C9" s="37"/>
      <c r="D9" s="46">
        <v>100</v>
      </c>
      <c r="E9" s="37"/>
      <c r="F9" s="38"/>
      <c r="G9" s="38"/>
      <c r="H9" s="38"/>
      <c r="I9" s="39"/>
      <c r="J9" s="37"/>
      <c r="K9" s="46"/>
      <c r="L9" s="47"/>
      <c r="M9" s="34">
        <f t="shared" si="0"/>
        <v>100</v>
      </c>
      <c r="N9" s="17"/>
    </row>
    <row r="10" spans="1:14" ht="15" customHeight="1">
      <c r="A10" s="5">
        <v>8</v>
      </c>
      <c r="B10" s="74" t="s">
        <v>320</v>
      </c>
      <c r="C10" s="37"/>
      <c r="D10" s="46"/>
      <c r="E10" s="37">
        <v>100</v>
      </c>
      <c r="F10" s="38"/>
      <c r="G10" s="38"/>
      <c r="H10" s="38"/>
      <c r="I10" s="39"/>
      <c r="J10" s="37"/>
      <c r="K10" s="46"/>
      <c r="L10" s="47"/>
      <c r="M10" s="34">
        <f t="shared" si="0"/>
        <v>100</v>
      </c>
      <c r="N10" s="17"/>
    </row>
    <row r="11" spans="1:14" ht="15" customHeight="1">
      <c r="A11" s="5">
        <v>9</v>
      </c>
      <c r="B11" s="74" t="s">
        <v>151</v>
      </c>
      <c r="C11" s="37"/>
      <c r="D11" s="46"/>
      <c r="E11" s="37"/>
      <c r="F11" s="38">
        <v>100</v>
      </c>
      <c r="G11" s="38"/>
      <c r="H11" s="38"/>
      <c r="I11" s="39"/>
      <c r="J11" s="37"/>
      <c r="K11" s="46"/>
      <c r="L11" s="47"/>
      <c r="M11" s="34">
        <f t="shared" si="0"/>
        <v>100</v>
      </c>
      <c r="N11" s="17"/>
    </row>
    <row r="12" spans="1:13" ht="15" customHeight="1">
      <c r="A12" s="5">
        <v>10</v>
      </c>
      <c r="B12" s="74" t="s">
        <v>157</v>
      </c>
      <c r="C12" s="37"/>
      <c r="D12" s="46"/>
      <c r="E12" s="37"/>
      <c r="F12" s="38"/>
      <c r="G12" s="38">
        <v>100</v>
      </c>
      <c r="H12" s="38"/>
      <c r="I12" s="39"/>
      <c r="J12" s="37"/>
      <c r="K12" s="46"/>
      <c r="L12" s="47"/>
      <c r="M12" s="34">
        <f t="shared" si="0"/>
        <v>100</v>
      </c>
    </row>
    <row r="13" spans="1:14" ht="15" customHeight="1">
      <c r="A13" s="5">
        <v>11</v>
      </c>
      <c r="B13" s="74" t="s">
        <v>186</v>
      </c>
      <c r="C13" s="37"/>
      <c r="D13" s="46"/>
      <c r="E13" s="37"/>
      <c r="F13" s="38"/>
      <c r="G13" s="38"/>
      <c r="H13" s="38"/>
      <c r="I13" s="39">
        <v>100</v>
      </c>
      <c r="J13" s="37"/>
      <c r="K13" s="46"/>
      <c r="L13" s="47"/>
      <c r="M13" s="34">
        <f t="shared" si="0"/>
        <v>100</v>
      </c>
      <c r="N13" s="17"/>
    </row>
    <row r="14" spans="1:13" ht="15" customHeight="1">
      <c r="A14" s="5">
        <v>12</v>
      </c>
      <c r="B14" s="74" t="s">
        <v>140</v>
      </c>
      <c r="C14" s="37">
        <v>100</v>
      </c>
      <c r="D14" s="46"/>
      <c r="E14" s="37"/>
      <c r="F14" s="38"/>
      <c r="G14" s="38"/>
      <c r="H14" s="38"/>
      <c r="I14" s="39"/>
      <c r="J14" s="37"/>
      <c r="K14" s="46"/>
      <c r="L14" s="47"/>
      <c r="M14" s="34">
        <f t="shared" si="0"/>
        <v>100</v>
      </c>
    </row>
    <row r="15" spans="1:13" ht="15" customHeight="1">
      <c r="A15" s="5">
        <v>13</v>
      </c>
      <c r="B15" s="74" t="s">
        <v>321</v>
      </c>
      <c r="C15" s="37"/>
      <c r="D15" s="46"/>
      <c r="E15" s="37"/>
      <c r="F15" s="38"/>
      <c r="G15" s="38"/>
      <c r="H15" s="38"/>
      <c r="I15" s="39">
        <v>96</v>
      </c>
      <c r="J15" s="37"/>
      <c r="K15" s="46"/>
      <c r="L15" s="47"/>
      <c r="M15" s="34">
        <f t="shared" si="0"/>
        <v>96</v>
      </c>
    </row>
    <row r="16" spans="1:14" ht="15" customHeight="1">
      <c r="A16" s="5">
        <v>14</v>
      </c>
      <c r="B16" s="74" t="s">
        <v>158</v>
      </c>
      <c r="C16" s="37"/>
      <c r="D16" s="46"/>
      <c r="E16" s="37"/>
      <c r="F16" s="38"/>
      <c r="G16" s="38">
        <v>74</v>
      </c>
      <c r="H16" s="38"/>
      <c r="I16" s="39"/>
      <c r="J16" s="37">
        <v>19</v>
      </c>
      <c r="K16" s="46"/>
      <c r="L16" s="47"/>
      <c r="M16" s="34">
        <f t="shared" si="0"/>
        <v>93</v>
      </c>
      <c r="N16" s="16"/>
    </row>
    <row r="17" spans="1:14" ht="15" customHeight="1">
      <c r="A17" s="5">
        <v>15</v>
      </c>
      <c r="B17" s="74" t="s">
        <v>195</v>
      </c>
      <c r="C17" s="37"/>
      <c r="D17" s="46"/>
      <c r="E17" s="37"/>
      <c r="F17" s="38"/>
      <c r="G17" s="38"/>
      <c r="H17" s="38">
        <v>91</v>
      </c>
      <c r="I17" s="39"/>
      <c r="J17" s="37"/>
      <c r="K17" s="46"/>
      <c r="L17" s="47"/>
      <c r="M17" s="34">
        <f t="shared" si="0"/>
        <v>91</v>
      </c>
      <c r="N17" s="16" t="s">
        <v>9</v>
      </c>
    </row>
    <row r="18" spans="1:13" ht="15" customHeight="1">
      <c r="A18" s="5">
        <v>16</v>
      </c>
      <c r="B18" s="74" t="s">
        <v>576</v>
      </c>
      <c r="C18" s="37"/>
      <c r="D18" s="46"/>
      <c r="E18" s="37"/>
      <c r="F18" s="38"/>
      <c r="G18" s="38"/>
      <c r="H18" s="38">
        <v>79</v>
      </c>
      <c r="I18" s="39"/>
      <c r="J18" s="37"/>
      <c r="K18" s="46"/>
      <c r="L18" s="47"/>
      <c r="M18" s="34">
        <f t="shared" si="0"/>
        <v>79</v>
      </c>
    </row>
    <row r="19" spans="1:13" ht="15" customHeight="1">
      <c r="A19" s="5">
        <v>17</v>
      </c>
      <c r="B19" s="74" t="s">
        <v>152</v>
      </c>
      <c r="C19" s="37"/>
      <c r="D19" s="46"/>
      <c r="E19" s="37"/>
      <c r="F19" s="38">
        <v>72</v>
      </c>
      <c r="G19" s="38"/>
      <c r="H19" s="38"/>
      <c r="I19" s="39"/>
      <c r="J19" s="37"/>
      <c r="K19" s="46"/>
      <c r="L19" s="47"/>
      <c r="M19" s="34">
        <f t="shared" si="0"/>
        <v>72</v>
      </c>
    </row>
    <row r="20" spans="1:13" ht="15" customHeight="1">
      <c r="A20" s="5">
        <v>18</v>
      </c>
      <c r="B20" s="74" t="s">
        <v>193</v>
      </c>
      <c r="C20" s="37"/>
      <c r="D20" s="46"/>
      <c r="E20" s="37"/>
      <c r="F20" s="38"/>
      <c r="G20" s="38"/>
      <c r="H20" s="38"/>
      <c r="I20" s="39"/>
      <c r="J20" s="37"/>
      <c r="K20" s="46">
        <v>71</v>
      </c>
      <c r="L20" s="47"/>
      <c r="M20" s="34">
        <f t="shared" si="0"/>
        <v>71</v>
      </c>
    </row>
    <row r="21" spans="1:14" ht="15" customHeight="1">
      <c r="A21" s="5">
        <v>19</v>
      </c>
      <c r="B21" s="74" t="s">
        <v>161</v>
      </c>
      <c r="C21" s="37"/>
      <c r="D21" s="46"/>
      <c r="E21" s="37"/>
      <c r="F21" s="38"/>
      <c r="G21" s="38">
        <v>61</v>
      </c>
      <c r="H21" s="38"/>
      <c r="I21" s="39"/>
      <c r="J21" s="37"/>
      <c r="K21" s="46"/>
      <c r="L21" s="47"/>
      <c r="M21" s="34">
        <f t="shared" si="0"/>
        <v>61</v>
      </c>
      <c r="N21" s="16" t="s">
        <v>9</v>
      </c>
    </row>
    <row r="22" spans="1:14" ht="15" customHeight="1">
      <c r="A22" s="5">
        <v>20</v>
      </c>
      <c r="B22" s="74" t="s">
        <v>162</v>
      </c>
      <c r="C22" s="37"/>
      <c r="D22" s="46"/>
      <c r="E22" s="37"/>
      <c r="F22" s="38"/>
      <c r="G22" s="38"/>
      <c r="H22" s="38">
        <v>59</v>
      </c>
      <c r="I22" s="39"/>
      <c r="J22" s="37"/>
      <c r="K22" s="46"/>
      <c r="L22" s="47"/>
      <c r="M22" s="34">
        <f t="shared" si="0"/>
        <v>59</v>
      </c>
      <c r="N22" s="17"/>
    </row>
    <row r="23" spans="1:14" ht="15" customHeight="1">
      <c r="A23" s="5">
        <v>21</v>
      </c>
      <c r="B23" s="74" t="s">
        <v>577</v>
      </c>
      <c r="C23" s="37">
        <v>4</v>
      </c>
      <c r="D23" s="46"/>
      <c r="E23" s="37"/>
      <c r="F23" s="38"/>
      <c r="G23" s="38">
        <v>50</v>
      </c>
      <c r="H23" s="38"/>
      <c r="I23" s="39"/>
      <c r="J23" s="37">
        <v>5</v>
      </c>
      <c r="K23" s="46"/>
      <c r="L23" s="47"/>
      <c r="M23" s="34">
        <f t="shared" si="0"/>
        <v>59</v>
      </c>
      <c r="N23" s="16" t="s">
        <v>9</v>
      </c>
    </row>
    <row r="24" spans="1:13" ht="15" customHeight="1">
      <c r="A24" s="5">
        <v>22</v>
      </c>
      <c r="B24" s="74" t="s">
        <v>574</v>
      </c>
      <c r="C24" s="37"/>
      <c r="D24" s="46"/>
      <c r="E24" s="37"/>
      <c r="F24" s="38"/>
      <c r="G24" s="38"/>
      <c r="H24" s="38">
        <v>54</v>
      </c>
      <c r="I24" s="39"/>
      <c r="J24" s="37"/>
      <c r="K24" s="46"/>
      <c r="L24" s="47"/>
      <c r="M24" s="34">
        <f t="shared" si="0"/>
        <v>54</v>
      </c>
    </row>
    <row r="25" spans="1:14" ht="15" customHeight="1">
      <c r="A25" s="5">
        <v>23</v>
      </c>
      <c r="B25" s="74" t="s">
        <v>153</v>
      </c>
      <c r="C25" s="37"/>
      <c r="D25" s="46"/>
      <c r="E25" s="37"/>
      <c r="F25" s="38">
        <v>51</v>
      </c>
      <c r="G25" s="38"/>
      <c r="H25" s="38"/>
      <c r="I25" s="39"/>
      <c r="J25" s="37"/>
      <c r="K25" s="46"/>
      <c r="L25" s="47"/>
      <c r="M25" s="34">
        <f t="shared" si="0"/>
        <v>51</v>
      </c>
      <c r="N25" s="17"/>
    </row>
    <row r="26" spans="1:13" ht="15" customHeight="1">
      <c r="A26" s="5">
        <v>24</v>
      </c>
      <c r="B26" s="74" t="s">
        <v>175</v>
      </c>
      <c r="C26" s="37"/>
      <c r="D26" s="46"/>
      <c r="E26" s="47"/>
      <c r="F26" s="38"/>
      <c r="G26" s="38"/>
      <c r="H26" s="46">
        <v>51</v>
      </c>
      <c r="I26" s="48"/>
      <c r="J26" s="47"/>
      <c r="K26" s="48"/>
      <c r="L26" s="36"/>
      <c r="M26" s="34">
        <f t="shared" si="0"/>
        <v>51</v>
      </c>
    </row>
    <row r="27" spans="1:13" ht="15" customHeight="1">
      <c r="A27" s="5">
        <v>25</v>
      </c>
      <c r="B27" s="74" t="s">
        <v>176</v>
      </c>
      <c r="C27" s="37"/>
      <c r="D27" s="46"/>
      <c r="E27" s="47"/>
      <c r="F27" s="38"/>
      <c r="G27" s="38"/>
      <c r="H27" s="46">
        <v>47</v>
      </c>
      <c r="I27" s="48"/>
      <c r="J27" s="47"/>
      <c r="K27" s="48"/>
      <c r="L27" s="36"/>
      <c r="M27" s="34">
        <f t="shared" si="0"/>
        <v>47</v>
      </c>
    </row>
    <row r="28" spans="1:14" ht="15" customHeight="1">
      <c r="A28" s="5">
        <v>26</v>
      </c>
      <c r="B28" s="74" t="s">
        <v>179</v>
      </c>
      <c r="C28" s="37"/>
      <c r="D28" s="46"/>
      <c r="E28" s="47"/>
      <c r="F28" s="38"/>
      <c r="G28" s="38"/>
      <c r="H28" s="46">
        <v>43</v>
      </c>
      <c r="I28" s="48"/>
      <c r="J28" s="47"/>
      <c r="K28" s="48"/>
      <c r="L28" s="36"/>
      <c r="M28" s="34">
        <f t="shared" si="0"/>
        <v>43</v>
      </c>
      <c r="N28" s="17"/>
    </row>
    <row r="29" spans="1:14" ht="15" customHeight="1">
      <c r="A29" s="5">
        <v>27</v>
      </c>
      <c r="B29" s="74" t="s">
        <v>322</v>
      </c>
      <c r="C29" s="37"/>
      <c r="D29" s="46"/>
      <c r="E29" s="47"/>
      <c r="F29" s="38"/>
      <c r="G29" s="38"/>
      <c r="H29" s="46">
        <v>42</v>
      </c>
      <c r="I29" s="48"/>
      <c r="J29" s="47"/>
      <c r="K29" s="48"/>
      <c r="L29" s="36"/>
      <c r="M29" s="34">
        <f t="shared" si="0"/>
        <v>42</v>
      </c>
      <c r="N29" s="17"/>
    </row>
    <row r="30" spans="1:13" ht="15" customHeight="1">
      <c r="A30" s="5">
        <v>28</v>
      </c>
      <c r="B30" s="74" t="s">
        <v>145</v>
      </c>
      <c r="C30" s="37">
        <v>41</v>
      </c>
      <c r="D30" s="46"/>
      <c r="E30" s="47"/>
      <c r="F30" s="38"/>
      <c r="G30" s="38"/>
      <c r="H30" s="46"/>
      <c r="I30" s="48"/>
      <c r="J30" s="47"/>
      <c r="K30" s="48"/>
      <c r="L30" s="36"/>
      <c r="M30" s="34">
        <f t="shared" si="0"/>
        <v>41</v>
      </c>
    </row>
    <row r="31" spans="1:14" ht="15" customHeight="1">
      <c r="A31" s="5">
        <v>29</v>
      </c>
      <c r="B31" s="74" t="s">
        <v>575</v>
      </c>
      <c r="C31" s="37"/>
      <c r="D31" s="46"/>
      <c r="E31" s="47"/>
      <c r="F31" s="38"/>
      <c r="G31" s="38">
        <v>23</v>
      </c>
      <c r="H31" s="46"/>
      <c r="I31" s="48"/>
      <c r="J31" s="47">
        <v>16</v>
      </c>
      <c r="K31" s="48"/>
      <c r="L31" s="36"/>
      <c r="M31" s="34">
        <f t="shared" si="0"/>
        <v>39</v>
      </c>
      <c r="N31" s="16" t="s">
        <v>9</v>
      </c>
    </row>
    <row r="32" spans="1:14" s="17" customFormat="1" ht="15" customHeight="1">
      <c r="A32" s="5">
        <v>30</v>
      </c>
      <c r="B32" s="74" t="s">
        <v>318</v>
      </c>
      <c r="C32" s="37"/>
      <c r="D32" s="46"/>
      <c r="E32" s="37"/>
      <c r="F32" s="38"/>
      <c r="G32" s="38"/>
      <c r="H32" s="38"/>
      <c r="I32" s="39"/>
      <c r="J32" s="37"/>
      <c r="K32" s="46">
        <v>34</v>
      </c>
      <c r="L32" s="47"/>
      <c r="M32" s="34">
        <f aca="true" t="shared" si="1" ref="M32:M37">SUM(C32:L32)</f>
        <v>34</v>
      </c>
      <c r="N32" s="35"/>
    </row>
    <row r="33" spans="1:14" s="17" customFormat="1" ht="15" customHeight="1">
      <c r="A33" s="5">
        <v>31</v>
      </c>
      <c r="B33" s="74" t="s">
        <v>181</v>
      </c>
      <c r="C33" s="37"/>
      <c r="D33" s="46"/>
      <c r="E33" s="37"/>
      <c r="F33" s="38"/>
      <c r="G33" s="38"/>
      <c r="H33" s="38">
        <v>31</v>
      </c>
      <c r="I33" s="39"/>
      <c r="J33" s="37"/>
      <c r="K33" s="46"/>
      <c r="L33" s="47"/>
      <c r="M33" s="34">
        <f t="shared" si="1"/>
        <v>31</v>
      </c>
      <c r="N33" s="35"/>
    </row>
    <row r="34" spans="1:14" s="17" customFormat="1" ht="15" customHeight="1">
      <c r="A34" s="5">
        <v>32</v>
      </c>
      <c r="B34" s="74" t="s">
        <v>167</v>
      </c>
      <c r="C34" s="37"/>
      <c r="D34" s="46"/>
      <c r="E34" s="37"/>
      <c r="F34" s="38"/>
      <c r="G34" s="38">
        <v>30</v>
      </c>
      <c r="H34" s="38"/>
      <c r="I34" s="39"/>
      <c r="J34" s="37"/>
      <c r="K34" s="46"/>
      <c r="L34" s="47"/>
      <c r="M34" s="34">
        <f t="shared" si="1"/>
        <v>30</v>
      </c>
      <c r="N34" s="35"/>
    </row>
    <row r="35" spans="1:14" s="17" customFormat="1" ht="15" customHeight="1">
      <c r="A35" s="5">
        <v>33</v>
      </c>
      <c r="B35" s="74" t="s">
        <v>323</v>
      </c>
      <c r="C35" s="37"/>
      <c r="D35" s="46"/>
      <c r="E35" s="37"/>
      <c r="F35" s="38">
        <v>28</v>
      </c>
      <c r="G35" s="38"/>
      <c r="H35" s="38"/>
      <c r="I35" s="39"/>
      <c r="J35" s="37"/>
      <c r="K35" s="46"/>
      <c r="L35" s="47"/>
      <c r="M35" s="34">
        <f t="shared" si="1"/>
        <v>28</v>
      </c>
      <c r="N35" s="35"/>
    </row>
    <row r="36" spans="1:14" s="17" customFormat="1" ht="15" customHeight="1">
      <c r="A36" s="5">
        <v>34</v>
      </c>
      <c r="B36" s="74" t="s">
        <v>180</v>
      </c>
      <c r="C36" s="37"/>
      <c r="D36" s="46"/>
      <c r="E36" s="37"/>
      <c r="F36" s="38"/>
      <c r="G36" s="38"/>
      <c r="H36" s="38">
        <v>28</v>
      </c>
      <c r="I36" s="39"/>
      <c r="J36" s="37"/>
      <c r="K36" s="46"/>
      <c r="L36" s="47"/>
      <c r="M36" s="34">
        <f t="shared" si="1"/>
        <v>28</v>
      </c>
      <c r="N36" s="35"/>
    </row>
    <row r="37" spans="1:14" s="17" customFormat="1" ht="15" customHeight="1">
      <c r="A37" s="5">
        <v>35</v>
      </c>
      <c r="B37" s="74" t="s">
        <v>324</v>
      </c>
      <c r="C37" s="37"/>
      <c r="D37" s="46"/>
      <c r="E37" s="37"/>
      <c r="F37" s="38"/>
      <c r="G37" s="38">
        <v>27</v>
      </c>
      <c r="H37" s="38"/>
      <c r="I37" s="39"/>
      <c r="J37" s="37"/>
      <c r="K37" s="46"/>
      <c r="L37" s="47"/>
      <c r="M37" s="34">
        <f t="shared" si="1"/>
        <v>27</v>
      </c>
      <c r="N37" s="35"/>
    </row>
    <row r="38" spans="1:14" s="17" customFormat="1" ht="15" customHeight="1">
      <c r="A38" s="5">
        <v>36</v>
      </c>
      <c r="B38" s="74" t="s">
        <v>195</v>
      </c>
      <c r="C38" s="37"/>
      <c r="D38" s="46"/>
      <c r="E38" s="37"/>
      <c r="F38" s="38"/>
      <c r="G38" s="38"/>
      <c r="H38" s="38"/>
      <c r="I38" s="39"/>
      <c r="J38" s="37"/>
      <c r="K38" s="46">
        <v>27</v>
      </c>
      <c r="L38" s="47"/>
      <c r="M38" s="34">
        <f aca="true" t="shared" si="2" ref="M38:M49">SUM(C38:L38)</f>
        <v>27</v>
      </c>
      <c r="N38" s="35"/>
    </row>
    <row r="39" spans="1:14" s="17" customFormat="1" ht="15" customHeight="1">
      <c r="A39" s="5">
        <v>37</v>
      </c>
      <c r="B39" s="74" t="s">
        <v>182</v>
      </c>
      <c r="C39" s="37"/>
      <c r="D39" s="46"/>
      <c r="E39" s="37"/>
      <c r="F39" s="38"/>
      <c r="G39" s="38"/>
      <c r="H39" s="38">
        <v>23</v>
      </c>
      <c r="I39" s="39"/>
      <c r="J39" s="37"/>
      <c r="K39" s="46"/>
      <c r="L39" s="47"/>
      <c r="M39" s="34">
        <f t="shared" si="2"/>
        <v>23</v>
      </c>
      <c r="N39" s="35"/>
    </row>
    <row r="40" spans="1:14" s="17" customFormat="1" ht="15" customHeight="1">
      <c r="A40" s="5">
        <v>38</v>
      </c>
      <c r="B40" s="74" t="s">
        <v>146</v>
      </c>
      <c r="C40" s="37">
        <v>19</v>
      </c>
      <c r="D40" s="46"/>
      <c r="E40" s="37"/>
      <c r="F40" s="38"/>
      <c r="G40" s="38"/>
      <c r="H40" s="38"/>
      <c r="I40" s="39"/>
      <c r="J40" s="37"/>
      <c r="K40" s="46"/>
      <c r="L40" s="47"/>
      <c r="M40" s="34">
        <f t="shared" si="2"/>
        <v>19</v>
      </c>
      <c r="N40" s="35"/>
    </row>
    <row r="41" spans="1:14" s="17" customFormat="1" ht="15" customHeight="1">
      <c r="A41" s="5">
        <v>39</v>
      </c>
      <c r="B41" s="74" t="s">
        <v>183</v>
      </c>
      <c r="C41" s="37"/>
      <c r="D41" s="46"/>
      <c r="E41" s="37"/>
      <c r="F41" s="38"/>
      <c r="G41" s="38"/>
      <c r="H41" s="38">
        <v>17</v>
      </c>
      <c r="I41" s="39"/>
      <c r="J41" s="37"/>
      <c r="K41" s="46"/>
      <c r="L41" s="47"/>
      <c r="M41" s="34">
        <f t="shared" si="2"/>
        <v>17</v>
      </c>
      <c r="N41" s="35"/>
    </row>
    <row r="42" spans="1:14" s="17" customFormat="1" ht="15" customHeight="1">
      <c r="A42" s="5">
        <v>40</v>
      </c>
      <c r="B42" s="74" t="s">
        <v>325</v>
      </c>
      <c r="C42" s="37"/>
      <c r="D42" s="46"/>
      <c r="E42" s="37"/>
      <c r="F42" s="38"/>
      <c r="G42" s="38">
        <v>15</v>
      </c>
      <c r="H42" s="38"/>
      <c r="I42" s="39"/>
      <c r="J42" s="37"/>
      <c r="K42" s="46"/>
      <c r="L42" s="47"/>
      <c r="M42" s="34">
        <f t="shared" si="2"/>
        <v>15</v>
      </c>
      <c r="N42" s="35"/>
    </row>
    <row r="43" spans="1:14" s="17" customFormat="1" ht="15" customHeight="1">
      <c r="A43" s="5">
        <v>41</v>
      </c>
      <c r="B43" s="74" t="s">
        <v>301</v>
      </c>
      <c r="C43" s="37"/>
      <c r="D43" s="46"/>
      <c r="E43" s="37"/>
      <c r="F43" s="38"/>
      <c r="G43" s="38"/>
      <c r="H43" s="38">
        <v>11</v>
      </c>
      <c r="I43" s="39"/>
      <c r="J43" s="37"/>
      <c r="K43" s="46">
        <v>3</v>
      </c>
      <c r="L43" s="47"/>
      <c r="M43" s="34">
        <f t="shared" si="2"/>
        <v>14</v>
      </c>
      <c r="N43" s="35"/>
    </row>
    <row r="44" spans="1:14" s="17" customFormat="1" ht="15" customHeight="1">
      <c r="A44" s="5">
        <v>42</v>
      </c>
      <c r="B44" s="74" t="s">
        <v>190</v>
      </c>
      <c r="C44" s="37"/>
      <c r="D44" s="46"/>
      <c r="E44" s="37"/>
      <c r="F44" s="38"/>
      <c r="G44" s="38">
        <v>12</v>
      </c>
      <c r="H44" s="38"/>
      <c r="I44" s="39"/>
      <c r="J44" s="37">
        <v>1</v>
      </c>
      <c r="K44" s="46"/>
      <c r="L44" s="47"/>
      <c r="M44" s="34">
        <f t="shared" si="2"/>
        <v>13</v>
      </c>
      <c r="N44" s="35"/>
    </row>
    <row r="45" spans="1:14" s="17" customFormat="1" ht="15" customHeight="1">
      <c r="A45" s="5">
        <v>43</v>
      </c>
      <c r="B45" s="74" t="s">
        <v>326</v>
      </c>
      <c r="C45" s="37"/>
      <c r="D45" s="46"/>
      <c r="E45" s="37"/>
      <c r="F45" s="38"/>
      <c r="G45" s="38"/>
      <c r="H45" s="38">
        <v>11</v>
      </c>
      <c r="I45" s="39"/>
      <c r="J45" s="37"/>
      <c r="K45" s="46"/>
      <c r="L45" s="47"/>
      <c r="M45" s="34">
        <f t="shared" si="2"/>
        <v>11</v>
      </c>
      <c r="N45" s="35"/>
    </row>
    <row r="46" spans="1:14" s="17" customFormat="1" ht="15" customHeight="1">
      <c r="A46" s="5">
        <v>44</v>
      </c>
      <c r="B46" s="74" t="s">
        <v>155</v>
      </c>
      <c r="C46" s="37"/>
      <c r="D46" s="46"/>
      <c r="E46" s="37"/>
      <c r="F46" s="38">
        <v>10</v>
      </c>
      <c r="G46" s="38"/>
      <c r="H46" s="38"/>
      <c r="I46" s="39"/>
      <c r="J46" s="37"/>
      <c r="K46" s="46"/>
      <c r="L46" s="47"/>
      <c r="M46" s="34">
        <f t="shared" si="2"/>
        <v>10</v>
      </c>
      <c r="N46" s="35"/>
    </row>
    <row r="47" spans="1:14" s="17" customFormat="1" ht="15" customHeight="1">
      <c r="A47" s="5">
        <v>45</v>
      </c>
      <c r="B47" s="74" t="s">
        <v>147</v>
      </c>
      <c r="C47" s="37">
        <v>9</v>
      </c>
      <c r="D47" s="46"/>
      <c r="E47" s="37"/>
      <c r="F47" s="38"/>
      <c r="G47" s="38"/>
      <c r="H47" s="38"/>
      <c r="I47" s="39"/>
      <c r="J47" s="37"/>
      <c r="K47" s="46"/>
      <c r="L47" s="47"/>
      <c r="M47" s="34">
        <f t="shared" si="2"/>
        <v>9</v>
      </c>
      <c r="N47" s="35"/>
    </row>
    <row r="48" spans="1:14" s="17" customFormat="1" ht="15" customHeight="1">
      <c r="A48" s="5">
        <v>46</v>
      </c>
      <c r="B48" s="74" t="s">
        <v>327</v>
      </c>
      <c r="C48" s="37"/>
      <c r="D48" s="46"/>
      <c r="E48" s="37"/>
      <c r="F48" s="38"/>
      <c r="G48" s="38"/>
      <c r="H48" s="38">
        <v>7</v>
      </c>
      <c r="I48" s="39"/>
      <c r="J48" s="37"/>
      <c r="K48" s="46"/>
      <c r="L48" s="47"/>
      <c r="M48" s="34">
        <f t="shared" si="2"/>
        <v>7</v>
      </c>
      <c r="N48" s="35"/>
    </row>
    <row r="49" spans="1:14" s="17" customFormat="1" ht="15" customHeight="1">
      <c r="A49" s="5">
        <v>47</v>
      </c>
      <c r="B49" s="74" t="s">
        <v>170</v>
      </c>
      <c r="C49" s="37"/>
      <c r="D49" s="46"/>
      <c r="E49" s="37"/>
      <c r="F49" s="38"/>
      <c r="G49" s="38">
        <v>3</v>
      </c>
      <c r="H49" s="38"/>
      <c r="I49" s="39"/>
      <c r="J49" s="37"/>
      <c r="K49" s="46"/>
      <c r="L49" s="47"/>
      <c r="M49" s="34">
        <f t="shared" si="2"/>
        <v>3</v>
      </c>
      <c r="N49" s="35"/>
    </row>
    <row r="50" spans="1:14" s="17" customFormat="1" ht="15" customHeight="1">
      <c r="A50" s="43"/>
      <c r="B50" s="43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6"/>
      <c r="N50" s="35"/>
    </row>
    <row r="51" spans="1:14" s="17" customFormat="1" ht="15" customHeight="1">
      <c r="A51" s="43"/>
      <c r="B51" s="43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6"/>
      <c r="N51" s="35"/>
    </row>
    <row r="52" spans="1:14" s="17" customFormat="1" ht="15" customHeight="1">
      <c r="A52" s="43"/>
      <c r="B52" s="43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6"/>
      <c r="N52" s="35"/>
    </row>
    <row r="53" spans="1:14" s="17" customFormat="1" ht="15" customHeight="1">
      <c r="A53" s="43"/>
      <c r="B53" s="43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6"/>
      <c r="N53" s="35"/>
    </row>
    <row r="54" spans="1:14" s="17" customFormat="1" ht="15" customHeight="1">
      <c r="A54" s="43"/>
      <c r="B54" s="43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6"/>
      <c r="N54" s="35"/>
    </row>
    <row r="55" spans="1:14" s="17" customFormat="1" ht="15" customHeight="1">
      <c r="A55" s="43"/>
      <c r="B55" s="43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6"/>
      <c r="N55" s="35"/>
    </row>
    <row r="56" spans="1:14" s="17" customFormat="1" ht="15" customHeight="1">
      <c r="A56" s="43"/>
      <c r="B56" s="43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6"/>
      <c r="N56" s="35"/>
    </row>
    <row r="57" spans="1:14" s="17" customFormat="1" ht="15" customHeight="1">
      <c r="A57" s="43"/>
      <c r="B57" s="43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6"/>
      <c r="N57" s="35"/>
    </row>
    <row r="58" spans="1:14" s="17" customFormat="1" ht="15" customHeight="1">
      <c r="A58" s="43"/>
      <c r="B58" s="43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6"/>
      <c r="N58" s="35"/>
    </row>
    <row r="59" spans="1:14" s="17" customFormat="1" ht="15" customHeight="1">
      <c r="A59" s="43"/>
      <c r="B59" s="43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6"/>
      <c r="N59" s="35"/>
    </row>
    <row r="60" spans="1:14" s="17" customFormat="1" ht="15" customHeight="1">
      <c r="A60" s="43"/>
      <c r="B60" s="43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6"/>
      <c r="N60" s="35"/>
    </row>
    <row r="61" spans="1:14" s="17" customFormat="1" ht="15" customHeight="1">
      <c r="A61" s="43"/>
      <c r="B61" s="43"/>
      <c r="C61" s="67"/>
      <c r="D61" s="67"/>
      <c r="E61" s="67"/>
      <c r="F61" s="67"/>
      <c r="G61" s="67"/>
      <c r="H61" s="67"/>
      <c r="I61" s="67"/>
      <c r="J61" s="67"/>
      <c r="K61" s="67"/>
      <c r="L61" s="67"/>
      <c r="M61" s="66"/>
      <c r="N61" s="35"/>
    </row>
    <row r="62" spans="1:14" s="17" customFormat="1" ht="15" customHeight="1">
      <c r="A62" s="43"/>
      <c r="B62" s="43"/>
      <c r="C62" s="67"/>
      <c r="D62" s="67"/>
      <c r="E62" s="67"/>
      <c r="F62" s="67"/>
      <c r="G62" s="67"/>
      <c r="H62" s="67"/>
      <c r="I62" s="67"/>
      <c r="J62" s="67"/>
      <c r="K62" s="67"/>
      <c r="L62" s="67"/>
      <c r="M62" s="66"/>
      <c r="N62" s="35"/>
    </row>
    <row r="63" spans="1:14" s="17" customFormat="1" ht="15" customHeight="1">
      <c r="A63" s="43"/>
      <c r="B63" s="43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6"/>
      <c r="N63" s="35"/>
    </row>
    <row r="64" spans="1:14" s="17" customFormat="1" ht="15" customHeight="1">
      <c r="A64" s="43"/>
      <c r="B64" s="43"/>
      <c r="C64" s="67"/>
      <c r="D64" s="67"/>
      <c r="E64" s="67"/>
      <c r="F64" s="67"/>
      <c r="G64" s="67"/>
      <c r="H64" s="67"/>
      <c r="I64" s="67"/>
      <c r="J64" s="67"/>
      <c r="K64" s="67"/>
      <c r="L64" s="67"/>
      <c r="M64" s="66"/>
      <c r="N64" s="35"/>
    </row>
    <row r="65" spans="1:14" s="17" customFormat="1" ht="15" customHeight="1">
      <c r="A65" s="43"/>
      <c r="B65" s="43"/>
      <c r="C65" s="67"/>
      <c r="D65" s="67"/>
      <c r="E65" s="67"/>
      <c r="F65" s="67"/>
      <c r="G65" s="67"/>
      <c r="H65" s="67"/>
      <c r="I65" s="67"/>
      <c r="J65" s="67"/>
      <c r="K65" s="67"/>
      <c r="L65" s="67"/>
      <c r="M65" s="66"/>
      <c r="N65" s="35"/>
    </row>
    <row r="66" spans="1:14" s="17" customFormat="1" ht="15" customHeight="1">
      <c r="A66" s="43"/>
      <c r="B66" s="43"/>
      <c r="C66" s="67"/>
      <c r="D66" s="67"/>
      <c r="E66" s="67"/>
      <c r="F66" s="67"/>
      <c r="G66" s="67"/>
      <c r="H66" s="67"/>
      <c r="I66" s="67"/>
      <c r="J66" s="67"/>
      <c r="K66" s="67"/>
      <c r="L66" s="67"/>
      <c r="M66" s="66"/>
      <c r="N66" s="35"/>
    </row>
    <row r="67" spans="1:14" s="17" customFormat="1" ht="15" customHeight="1">
      <c r="A67" s="43"/>
      <c r="B67" s="43"/>
      <c r="C67" s="67"/>
      <c r="D67" s="67"/>
      <c r="E67" s="67"/>
      <c r="F67" s="67"/>
      <c r="G67" s="67"/>
      <c r="H67" s="67"/>
      <c r="I67" s="67"/>
      <c r="J67" s="67"/>
      <c r="K67" s="67"/>
      <c r="L67" s="67"/>
      <c r="M67" s="66"/>
      <c r="N67" s="35"/>
    </row>
    <row r="68" spans="1:14" s="17" customFormat="1" ht="15" customHeight="1">
      <c r="A68" s="43"/>
      <c r="B68" s="43"/>
      <c r="C68" s="67"/>
      <c r="D68" s="67"/>
      <c r="E68" s="67"/>
      <c r="F68" s="67"/>
      <c r="G68" s="67"/>
      <c r="H68" s="67"/>
      <c r="I68" s="67"/>
      <c r="J68" s="67"/>
      <c r="K68" s="67"/>
      <c r="L68" s="67"/>
      <c r="M68" s="66"/>
      <c r="N68" s="35"/>
    </row>
    <row r="69" spans="1:14" s="17" customFormat="1" ht="15" customHeight="1">
      <c r="A69" s="43"/>
      <c r="B69" s="43"/>
      <c r="C69" s="67"/>
      <c r="D69" s="67"/>
      <c r="E69" s="67"/>
      <c r="F69" s="67"/>
      <c r="G69" s="67"/>
      <c r="H69" s="67"/>
      <c r="I69" s="67"/>
      <c r="J69" s="67"/>
      <c r="K69" s="67"/>
      <c r="L69" s="67"/>
      <c r="M69" s="66"/>
      <c r="N69" s="35"/>
    </row>
    <row r="70" spans="1:14" s="17" customFormat="1" ht="15" customHeight="1">
      <c r="A70" s="43"/>
      <c r="B70" s="43"/>
      <c r="C70" s="67"/>
      <c r="D70" s="67"/>
      <c r="E70" s="67"/>
      <c r="F70" s="67"/>
      <c r="G70" s="67"/>
      <c r="H70" s="67"/>
      <c r="I70" s="67"/>
      <c r="J70" s="67"/>
      <c r="K70" s="67"/>
      <c r="L70" s="67"/>
      <c r="M70" s="66"/>
      <c r="N70" s="35"/>
    </row>
    <row r="71" spans="1:14" s="17" customFormat="1" ht="15" customHeight="1">
      <c r="A71" s="43"/>
      <c r="B71" s="43"/>
      <c r="C71" s="67"/>
      <c r="D71" s="67"/>
      <c r="E71" s="67"/>
      <c r="F71" s="67"/>
      <c r="G71" s="67"/>
      <c r="H71" s="67"/>
      <c r="I71" s="67"/>
      <c r="J71" s="67"/>
      <c r="K71" s="67"/>
      <c r="L71" s="67"/>
      <c r="M71" s="66"/>
      <c r="N71" s="35"/>
    </row>
    <row r="72" spans="1:14" s="17" customFormat="1" ht="15" customHeight="1">
      <c r="A72" s="43"/>
      <c r="B72" s="43"/>
      <c r="C72" s="67"/>
      <c r="D72" s="67"/>
      <c r="E72" s="67"/>
      <c r="F72" s="67"/>
      <c r="G72" s="67"/>
      <c r="H72" s="67"/>
      <c r="I72" s="67"/>
      <c r="J72" s="67"/>
      <c r="K72" s="67"/>
      <c r="L72" s="67"/>
      <c r="M72" s="66"/>
      <c r="N72" s="35"/>
    </row>
    <row r="73" spans="1:14" s="17" customFormat="1" ht="15" customHeight="1">
      <c r="A73" s="43"/>
      <c r="B73" s="43"/>
      <c r="C73" s="67"/>
      <c r="D73" s="67"/>
      <c r="E73" s="67"/>
      <c r="F73" s="67"/>
      <c r="G73" s="67"/>
      <c r="H73" s="67"/>
      <c r="I73" s="67"/>
      <c r="J73" s="67"/>
      <c r="K73" s="67"/>
      <c r="L73" s="67"/>
      <c r="M73" s="66"/>
      <c r="N73" s="35"/>
    </row>
    <row r="74" spans="1:14" s="17" customFormat="1" ht="15" customHeight="1">
      <c r="A74" s="43"/>
      <c r="B74" s="43"/>
      <c r="C74" s="67"/>
      <c r="D74" s="67"/>
      <c r="E74" s="67"/>
      <c r="F74" s="67"/>
      <c r="G74" s="67"/>
      <c r="H74" s="67"/>
      <c r="I74" s="67"/>
      <c r="J74" s="67"/>
      <c r="K74" s="67"/>
      <c r="L74" s="67"/>
      <c r="M74" s="66"/>
      <c r="N74" s="35"/>
    </row>
    <row r="75" spans="1:14" s="17" customFormat="1" ht="15" customHeight="1">
      <c r="A75" s="43"/>
      <c r="B75" s="43"/>
      <c r="C75" s="67"/>
      <c r="D75" s="67"/>
      <c r="E75" s="67"/>
      <c r="F75" s="67"/>
      <c r="G75" s="67"/>
      <c r="H75" s="67"/>
      <c r="I75" s="67"/>
      <c r="J75" s="67"/>
      <c r="K75" s="67"/>
      <c r="L75" s="67"/>
      <c r="M75" s="66"/>
      <c r="N75" s="35"/>
    </row>
    <row r="76" spans="1:14" s="17" customFormat="1" ht="15" customHeight="1">
      <c r="A76" s="43"/>
      <c r="B76" s="43"/>
      <c r="C76" s="67"/>
      <c r="D76" s="67"/>
      <c r="E76" s="67"/>
      <c r="F76" s="67"/>
      <c r="G76" s="67"/>
      <c r="H76" s="67"/>
      <c r="I76" s="67"/>
      <c r="J76" s="67"/>
      <c r="K76" s="67"/>
      <c r="L76" s="67"/>
      <c r="M76" s="66"/>
      <c r="N76" s="35"/>
    </row>
    <row r="77" spans="1:14" s="17" customFormat="1" ht="15" customHeight="1">
      <c r="A77" s="43"/>
      <c r="B77" s="43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6"/>
      <c r="N77" s="35"/>
    </row>
    <row r="78" spans="1:14" s="17" customFormat="1" ht="15" customHeight="1">
      <c r="A78" s="43"/>
      <c r="B78" s="43"/>
      <c r="C78" s="67"/>
      <c r="D78" s="67"/>
      <c r="E78" s="67"/>
      <c r="F78" s="67"/>
      <c r="G78" s="67"/>
      <c r="H78" s="67"/>
      <c r="I78" s="67"/>
      <c r="J78" s="67"/>
      <c r="K78" s="67"/>
      <c r="L78" s="67"/>
      <c r="M78" s="66"/>
      <c r="N78" s="35"/>
    </row>
    <row r="79" spans="1:14" s="17" customFormat="1" ht="15" customHeight="1">
      <c r="A79" s="43"/>
      <c r="B79" s="43"/>
      <c r="C79" s="67"/>
      <c r="D79" s="67"/>
      <c r="E79" s="67"/>
      <c r="F79" s="67"/>
      <c r="G79" s="67"/>
      <c r="H79" s="67"/>
      <c r="I79" s="67"/>
      <c r="J79" s="67"/>
      <c r="K79" s="67"/>
      <c r="L79" s="67"/>
      <c r="M79" s="66"/>
      <c r="N79" s="35"/>
    </row>
    <row r="80" spans="1:14" s="17" customFormat="1" ht="15" customHeight="1">
      <c r="A80" s="43"/>
      <c r="B80" s="43"/>
      <c r="C80" s="67"/>
      <c r="D80" s="67"/>
      <c r="E80" s="67"/>
      <c r="F80" s="67"/>
      <c r="G80" s="67"/>
      <c r="H80" s="67"/>
      <c r="I80" s="67"/>
      <c r="J80" s="67"/>
      <c r="K80" s="67"/>
      <c r="L80" s="67"/>
      <c r="M80" s="66"/>
      <c r="N80" s="35"/>
    </row>
    <row r="81" spans="1:14" s="17" customFormat="1" ht="15" customHeight="1">
      <c r="A81" s="43"/>
      <c r="B81" s="43"/>
      <c r="C81" s="67"/>
      <c r="D81" s="67"/>
      <c r="E81" s="67"/>
      <c r="F81" s="67"/>
      <c r="G81" s="67"/>
      <c r="H81" s="67"/>
      <c r="I81" s="67"/>
      <c r="J81" s="67"/>
      <c r="K81" s="67"/>
      <c r="L81" s="67"/>
      <c r="M81" s="66"/>
      <c r="N81" s="35"/>
    </row>
    <row r="82" spans="1:14" s="17" customFormat="1" ht="15" customHeight="1">
      <c r="A82" s="43"/>
      <c r="B82" s="43"/>
      <c r="C82" s="67"/>
      <c r="D82" s="67"/>
      <c r="E82" s="67"/>
      <c r="F82" s="67"/>
      <c r="G82" s="67"/>
      <c r="H82" s="67"/>
      <c r="I82" s="67"/>
      <c r="J82" s="67"/>
      <c r="K82" s="67"/>
      <c r="L82" s="67"/>
      <c r="M82" s="66"/>
      <c r="N82" s="35"/>
    </row>
    <row r="83" spans="1:14" s="17" customFormat="1" ht="15" customHeight="1">
      <c r="A83" s="43"/>
      <c r="B83" s="43"/>
      <c r="C83" s="67"/>
      <c r="D83" s="67"/>
      <c r="E83" s="67"/>
      <c r="F83" s="67"/>
      <c r="G83" s="67"/>
      <c r="H83" s="67"/>
      <c r="I83" s="67"/>
      <c r="J83" s="67"/>
      <c r="K83" s="67"/>
      <c r="L83" s="67"/>
      <c r="M83" s="66"/>
      <c r="N83" s="35"/>
    </row>
    <row r="84" spans="1:14" s="17" customFormat="1" ht="15" customHeight="1">
      <c r="A84" s="43"/>
      <c r="B84" s="43"/>
      <c r="C84" s="67"/>
      <c r="D84" s="67"/>
      <c r="E84" s="67"/>
      <c r="F84" s="67"/>
      <c r="G84" s="67"/>
      <c r="H84" s="67"/>
      <c r="I84" s="67"/>
      <c r="J84" s="67"/>
      <c r="K84" s="67"/>
      <c r="L84" s="67"/>
      <c r="M84" s="66"/>
      <c r="N84" s="35"/>
    </row>
    <row r="85" spans="1:14" s="17" customFormat="1" ht="15" customHeight="1">
      <c r="A85" s="43"/>
      <c r="B85" s="43"/>
      <c r="C85" s="67"/>
      <c r="D85" s="67"/>
      <c r="E85" s="67"/>
      <c r="F85" s="67"/>
      <c r="G85" s="67"/>
      <c r="H85" s="67"/>
      <c r="I85" s="67"/>
      <c r="J85" s="67"/>
      <c r="K85" s="67"/>
      <c r="L85" s="67"/>
      <c r="M85" s="66"/>
      <c r="N85" s="35"/>
    </row>
    <row r="86" spans="1:14" s="17" customFormat="1" ht="15" customHeight="1">
      <c r="A86" s="43"/>
      <c r="B86" s="43"/>
      <c r="C86" s="67"/>
      <c r="D86" s="67"/>
      <c r="E86" s="67"/>
      <c r="F86" s="67"/>
      <c r="G86" s="67"/>
      <c r="H86" s="67"/>
      <c r="I86" s="67"/>
      <c r="J86" s="67"/>
      <c r="K86" s="67"/>
      <c r="L86" s="67"/>
      <c r="M86" s="66"/>
      <c r="N86" s="35"/>
    </row>
    <row r="87" spans="1:14" s="17" customFormat="1" ht="15" customHeight="1">
      <c r="A87" s="43"/>
      <c r="B87" s="43"/>
      <c r="C87" s="67"/>
      <c r="D87" s="67"/>
      <c r="E87" s="67"/>
      <c r="F87" s="67"/>
      <c r="G87" s="67"/>
      <c r="H87" s="67"/>
      <c r="I87" s="67"/>
      <c r="J87" s="67"/>
      <c r="K87" s="67"/>
      <c r="L87" s="67"/>
      <c r="M87" s="66"/>
      <c r="N87" s="35"/>
    </row>
    <row r="88" spans="1:14" s="17" customFormat="1" ht="15" customHeight="1">
      <c r="A88" s="43"/>
      <c r="B88" s="43"/>
      <c r="C88" s="67"/>
      <c r="D88" s="67"/>
      <c r="E88" s="67"/>
      <c r="F88" s="67"/>
      <c r="G88" s="67"/>
      <c r="H88" s="67"/>
      <c r="I88" s="67"/>
      <c r="J88" s="67"/>
      <c r="K88" s="67"/>
      <c r="L88" s="67"/>
      <c r="M88" s="66"/>
      <c r="N88" s="35"/>
    </row>
    <row r="89" spans="1:14" s="17" customFormat="1" ht="15" customHeight="1">
      <c r="A89" s="43"/>
      <c r="B89" s="43"/>
      <c r="C89" s="67"/>
      <c r="D89" s="67"/>
      <c r="E89" s="67"/>
      <c r="F89" s="67"/>
      <c r="G89" s="67"/>
      <c r="H89" s="67"/>
      <c r="I89" s="67"/>
      <c r="J89" s="67"/>
      <c r="K89" s="67"/>
      <c r="L89" s="67"/>
      <c r="M89" s="66"/>
      <c r="N89" s="35"/>
    </row>
    <row r="90" spans="1:14" s="17" customFormat="1" ht="15" customHeight="1">
      <c r="A90" s="43"/>
      <c r="B90" s="43"/>
      <c r="C90" s="67"/>
      <c r="D90" s="67"/>
      <c r="E90" s="67"/>
      <c r="F90" s="67"/>
      <c r="G90" s="67"/>
      <c r="H90" s="67"/>
      <c r="I90" s="67"/>
      <c r="J90" s="67"/>
      <c r="K90" s="67"/>
      <c r="L90" s="67"/>
      <c r="M90" s="66"/>
      <c r="N90" s="35"/>
    </row>
    <row r="91" spans="1:14" s="17" customFormat="1" ht="15" customHeight="1">
      <c r="A91" s="43"/>
      <c r="B91" s="43"/>
      <c r="C91" s="67"/>
      <c r="D91" s="67"/>
      <c r="E91" s="67"/>
      <c r="F91" s="67"/>
      <c r="G91" s="67"/>
      <c r="H91" s="67"/>
      <c r="I91" s="67"/>
      <c r="J91" s="67"/>
      <c r="K91" s="67"/>
      <c r="L91" s="67"/>
      <c r="M91" s="66"/>
      <c r="N91" s="35"/>
    </row>
    <row r="92" spans="1:14" s="17" customFormat="1" ht="15" customHeight="1">
      <c r="A92" s="43"/>
      <c r="B92" s="43"/>
      <c r="C92" s="67"/>
      <c r="D92" s="67"/>
      <c r="E92" s="67"/>
      <c r="F92" s="67"/>
      <c r="G92" s="67"/>
      <c r="H92" s="67"/>
      <c r="I92" s="67"/>
      <c r="J92" s="67"/>
      <c r="K92" s="67"/>
      <c r="L92" s="67"/>
      <c r="M92" s="66"/>
      <c r="N92" s="35"/>
    </row>
    <row r="93" spans="1:14" s="17" customFormat="1" ht="15" customHeight="1">
      <c r="A93" s="43"/>
      <c r="B93" s="43"/>
      <c r="C93" s="67"/>
      <c r="D93" s="67"/>
      <c r="E93" s="67"/>
      <c r="F93" s="67"/>
      <c r="G93" s="67"/>
      <c r="H93" s="67"/>
      <c r="I93" s="67"/>
      <c r="J93" s="67"/>
      <c r="K93" s="67"/>
      <c r="L93" s="67"/>
      <c r="M93" s="66"/>
      <c r="N93" s="35"/>
    </row>
    <row r="94" spans="1:14" s="17" customFormat="1" ht="15" customHeight="1">
      <c r="A94" s="43"/>
      <c r="B94" s="43"/>
      <c r="C94" s="67"/>
      <c r="D94" s="67"/>
      <c r="E94" s="67"/>
      <c r="F94" s="67"/>
      <c r="G94" s="67"/>
      <c r="H94" s="67"/>
      <c r="I94" s="67"/>
      <c r="J94" s="67"/>
      <c r="K94" s="67"/>
      <c r="L94" s="67"/>
      <c r="M94" s="66"/>
      <c r="N94" s="35"/>
    </row>
    <row r="95" spans="1:14" s="17" customFormat="1" ht="15" customHeight="1">
      <c r="A95" s="43"/>
      <c r="B95" s="43"/>
      <c r="C95" s="67"/>
      <c r="D95" s="67"/>
      <c r="E95" s="67"/>
      <c r="F95" s="67"/>
      <c r="G95" s="67"/>
      <c r="H95" s="67"/>
      <c r="I95" s="67"/>
      <c r="J95" s="67"/>
      <c r="K95" s="67"/>
      <c r="L95" s="67"/>
      <c r="M95" s="66"/>
      <c r="N95" s="35"/>
    </row>
    <row r="96" spans="1:14" s="17" customFormat="1" ht="15" customHeight="1">
      <c r="A96" s="43"/>
      <c r="B96" s="43"/>
      <c r="C96" s="67"/>
      <c r="D96" s="67"/>
      <c r="E96" s="67"/>
      <c r="F96" s="67"/>
      <c r="G96" s="67"/>
      <c r="H96" s="67"/>
      <c r="I96" s="67"/>
      <c r="J96" s="67"/>
      <c r="K96" s="67"/>
      <c r="L96" s="67"/>
      <c r="M96" s="66"/>
      <c r="N96" s="35"/>
    </row>
    <row r="97" spans="1:14" s="17" customFormat="1" ht="15" customHeight="1">
      <c r="A97" s="43"/>
      <c r="B97" s="43"/>
      <c r="C97" s="67"/>
      <c r="D97" s="67"/>
      <c r="E97" s="67"/>
      <c r="F97" s="67"/>
      <c r="G97" s="67"/>
      <c r="H97" s="67"/>
      <c r="I97" s="67"/>
      <c r="J97" s="67"/>
      <c r="K97" s="67"/>
      <c r="L97" s="67"/>
      <c r="M97" s="66"/>
      <c r="N97" s="35"/>
    </row>
    <row r="98" spans="1:14" s="17" customFormat="1" ht="15" customHeight="1">
      <c r="A98" s="43"/>
      <c r="B98" s="43"/>
      <c r="C98" s="67"/>
      <c r="D98" s="67"/>
      <c r="E98" s="67"/>
      <c r="F98" s="67"/>
      <c r="G98" s="67"/>
      <c r="H98" s="67"/>
      <c r="I98" s="67"/>
      <c r="J98" s="67"/>
      <c r="K98" s="67"/>
      <c r="L98" s="67"/>
      <c r="M98" s="66"/>
      <c r="N98" s="35"/>
    </row>
    <row r="99" spans="1:14" s="17" customFormat="1" ht="15" customHeight="1">
      <c r="A99" s="43"/>
      <c r="B99" s="43"/>
      <c r="C99" s="67"/>
      <c r="D99" s="67"/>
      <c r="E99" s="67"/>
      <c r="F99" s="67"/>
      <c r="G99" s="67"/>
      <c r="H99" s="67"/>
      <c r="I99" s="67"/>
      <c r="J99" s="67"/>
      <c r="K99" s="67"/>
      <c r="L99" s="67"/>
      <c r="M99" s="66"/>
      <c r="N99" s="35"/>
    </row>
    <row r="100" spans="1:14" s="17" customFormat="1" ht="15" customHeight="1">
      <c r="A100" s="43"/>
      <c r="B100" s="43"/>
      <c r="C100" s="67"/>
      <c r="D100" s="67"/>
      <c r="E100" s="67"/>
      <c r="F100" s="67"/>
      <c r="G100" s="67"/>
      <c r="H100" s="67"/>
      <c r="I100" s="67"/>
      <c r="J100" s="67"/>
      <c r="K100" s="67"/>
      <c r="L100" s="67"/>
      <c r="M100" s="66"/>
      <c r="N100" s="35"/>
    </row>
    <row r="101" spans="1:14" s="17" customFormat="1" ht="15" customHeight="1">
      <c r="A101" s="43"/>
      <c r="B101" s="43"/>
      <c r="C101" s="67"/>
      <c r="D101" s="67"/>
      <c r="E101" s="67"/>
      <c r="F101" s="67"/>
      <c r="G101" s="67"/>
      <c r="H101" s="67"/>
      <c r="I101" s="67"/>
      <c r="J101" s="67"/>
      <c r="K101" s="67"/>
      <c r="L101" s="67"/>
      <c r="M101" s="66"/>
      <c r="N101" s="35"/>
    </row>
    <row r="102" spans="1:14" s="17" customFormat="1" ht="15" customHeight="1">
      <c r="A102" s="43"/>
      <c r="B102" s="43"/>
      <c r="C102" s="67"/>
      <c r="D102" s="67"/>
      <c r="E102" s="67"/>
      <c r="F102" s="67"/>
      <c r="G102" s="67"/>
      <c r="H102" s="67"/>
      <c r="I102" s="67"/>
      <c r="J102" s="67"/>
      <c r="K102" s="67"/>
      <c r="L102" s="67"/>
      <c r="M102" s="66"/>
      <c r="N102" s="35"/>
    </row>
    <row r="103" spans="1:14" s="17" customFormat="1" ht="15" customHeight="1">
      <c r="A103" s="43"/>
      <c r="B103" s="43"/>
      <c r="C103" s="67"/>
      <c r="D103" s="67"/>
      <c r="E103" s="67"/>
      <c r="F103" s="67"/>
      <c r="G103" s="67"/>
      <c r="H103" s="67"/>
      <c r="I103" s="67"/>
      <c r="J103" s="67"/>
      <c r="K103" s="67"/>
      <c r="L103" s="67"/>
      <c r="M103" s="66"/>
      <c r="N103" s="35"/>
    </row>
    <row r="104" spans="1:14" s="17" customFormat="1" ht="15" customHeight="1">
      <c r="A104" s="43"/>
      <c r="B104" s="43"/>
      <c r="C104" s="67"/>
      <c r="D104" s="67"/>
      <c r="E104" s="67"/>
      <c r="F104" s="67"/>
      <c r="G104" s="67"/>
      <c r="H104" s="67"/>
      <c r="I104" s="67"/>
      <c r="J104" s="67"/>
      <c r="K104" s="67"/>
      <c r="L104" s="67"/>
      <c r="M104" s="66"/>
      <c r="N104" s="35"/>
    </row>
    <row r="105" spans="1:14" s="17" customFormat="1" ht="15" customHeight="1">
      <c r="A105" s="43"/>
      <c r="B105" s="43"/>
      <c r="C105" s="67"/>
      <c r="D105" s="67"/>
      <c r="E105" s="67"/>
      <c r="F105" s="67"/>
      <c r="G105" s="67"/>
      <c r="H105" s="67"/>
      <c r="I105" s="67"/>
      <c r="J105" s="67"/>
      <c r="K105" s="67"/>
      <c r="L105" s="67"/>
      <c r="M105" s="66"/>
      <c r="N105" s="35"/>
    </row>
    <row r="106" spans="1:14" s="17" customFormat="1" ht="15" customHeight="1">
      <c r="A106" s="43"/>
      <c r="B106" s="43"/>
      <c r="C106" s="67"/>
      <c r="D106" s="67"/>
      <c r="E106" s="67"/>
      <c r="F106" s="67"/>
      <c r="G106" s="67"/>
      <c r="H106" s="67"/>
      <c r="I106" s="67"/>
      <c r="J106" s="67"/>
      <c r="K106" s="67"/>
      <c r="L106" s="67"/>
      <c r="M106" s="66"/>
      <c r="N106" s="35"/>
    </row>
    <row r="107" spans="1:14" s="17" customFormat="1" ht="15" customHeight="1">
      <c r="A107" s="43"/>
      <c r="B107" s="43"/>
      <c r="C107" s="67"/>
      <c r="D107" s="67"/>
      <c r="E107" s="67"/>
      <c r="F107" s="67"/>
      <c r="G107" s="67"/>
      <c r="H107" s="67"/>
      <c r="I107" s="67"/>
      <c r="J107" s="67"/>
      <c r="K107" s="67"/>
      <c r="L107" s="67"/>
      <c r="M107" s="66"/>
      <c r="N107" s="35"/>
    </row>
    <row r="108" spans="1:14" s="17" customFormat="1" ht="15" customHeight="1">
      <c r="A108" s="43"/>
      <c r="B108" s="43"/>
      <c r="C108" s="67"/>
      <c r="D108" s="67"/>
      <c r="E108" s="67"/>
      <c r="F108" s="67"/>
      <c r="G108" s="67"/>
      <c r="H108" s="67"/>
      <c r="I108" s="67"/>
      <c r="J108" s="67"/>
      <c r="K108" s="67"/>
      <c r="L108" s="67"/>
      <c r="M108" s="66"/>
      <c r="N108" s="35"/>
    </row>
    <row r="109" spans="1:14" s="17" customFormat="1" ht="15" customHeight="1">
      <c r="A109" s="43"/>
      <c r="B109" s="43"/>
      <c r="C109" s="67"/>
      <c r="D109" s="67"/>
      <c r="E109" s="67"/>
      <c r="F109" s="67"/>
      <c r="G109" s="67"/>
      <c r="H109" s="67"/>
      <c r="I109" s="67"/>
      <c r="J109" s="67"/>
      <c r="K109" s="67"/>
      <c r="L109" s="67"/>
      <c r="M109" s="66"/>
      <c r="N109" s="35"/>
    </row>
    <row r="110" spans="1:14" s="17" customFormat="1" ht="15" customHeight="1">
      <c r="A110" s="43"/>
      <c r="B110" s="43"/>
      <c r="C110" s="67"/>
      <c r="D110" s="67"/>
      <c r="E110" s="67"/>
      <c r="F110" s="67"/>
      <c r="G110" s="67"/>
      <c r="H110" s="67"/>
      <c r="I110" s="67"/>
      <c r="J110" s="67"/>
      <c r="K110" s="67"/>
      <c r="L110" s="67"/>
      <c r="M110" s="66"/>
      <c r="N110" s="35"/>
    </row>
    <row r="111" spans="1:14" s="17" customFormat="1" ht="15" customHeight="1">
      <c r="A111" s="43"/>
      <c r="B111" s="43"/>
      <c r="C111" s="67"/>
      <c r="D111" s="67"/>
      <c r="E111" s="67"/>
      <c r="F111" s="67"/>
      <c r="G111" s="67"/>
      <c r="H111" s="67"/>
      <c r="I111" s="67"/>
      <c r="J111" s="67"/>
      <c r="K111" s="67"/>
      <c r="L111" s="67"/>
      <c r="M111" s="66"/>
      <c r="N111" s="35"/>
    </row>
    <row r="112" spans="1:14" s="17" customFormat="1" ht="15" customHeight="1">
      <c r="A112" s="43"/>
      <c r="B112" s="43"/>
      <c r="C112" s="67"/>
      <c r="D112" s="67"/>
      <c r="E112" s="67"/>
      <c r="F112" s="67"/>
      <c r="G112" s="67"/>
      <c r="H112" s="67"/>
      <c r="I112" s="67"/>
      <c r="J112" s="67"/>
      <c r="K112" s="67"/>
      <c r="L112" s="67"/>
      <c r="M112" s="66"/>
      <c r="N112" s="35"/>
    </row>
    <row r="113" spans="1:14" s="17" customFormat="1" ht="15" customHeight="1">
      <c r="A113" s="43"/>
      <c r="B113" s="43"/>
      <c r="C113" s="67"/>
      <c r="D113" s="67"/>
      <c r="E113" s="67"/>
      <c r="F113" s="67"/>
      <c r="G113" s="67"/>
      <c r="H113" s="67"/>
      <c r="I113" s="67"/>
      <c r="J113" s="67"/>
      <c r="K113" s="67"/>
      <c r="L113" s="67"/>
      <c r="M113" s="66"/>
      <c r="N113" s="35"/>
    </row>
    <row r="114" spans="1:14" s="17" customFormat="1" ht="15" customHeight="1">
      <c r="A114" s="43"/>
      <c r="B114" s="43"/>
      <c r="C114" s="67"/>
      <c r="D114" s="67"/>
      <c r="E114" s="67"/>
      <c r="F114" s="67"/>
      <c r="G114" s="67"/>
      <c r="H114" s="67"/>
      <c r="I114" s="67"/>
      <c r="J114" s="67"/>
      <c r="K114" s="67"/>
      <c r="L114" s="67"/>
      <c r="M114" s="66"/>
      <c r="N114" s="35"/>
    </row>
    <row r="115" spans="1:14" s="17" customFormat="1" ht="15" customHeight="1">
      <c r="A115" s="43"/>
      <c r="B115" s="43"/>
      <c r="C115" s="67"/>
      <c r="D115" s="67"/>
      <c r="E115" s="67"/>
      <c r="F115" s="67"/>
      <c r="G115" s="67"/>
      <c r="H115" s="67"/>
      <c r="I115" s="67"/>
      <c r="J115" s="67"/>
      <c r="K115" s="67"/>
      <c r="L115" s="67"/>
      <c r="M115" s="66"/>
      <c r="N115" s="35"/>
    </row>
    <row r="116" spans="1:14" s="17" customFormat="1" ht="15" customHeight="1">
      <c r="A116" s="43"/>
      <c r="B116" s="43"/>
      <c r="C116" s="67"/>
      <c r="D116" s="67"/>
      <c r="E116" s="67"/>
      <c r="F116" s="67"/>
      <c r="G116" s="67"/>
      <c r="H116" s="67"/>
      <c r="I116" s="67"/>
      <c r="J116" s="67"/>
      <c r="K116" s="67"/>
      <c r="L116" s="67"/>
      <c r="M116" s="66"/>
      <c r="N116" s="35"/>
    </row>
    <row r="117" spans="1:14" s="17" customFormat="1" ht="15" customHeight="1">
      <c r="A117" s="43"/>
      <c r="B117" s="43"/>
      <c r="C117" s="67"/>
      <c r="D117" s="67"/>
      <c r="E117" s="67"/>
      <c r="F117" s="67"/>
      <c r="G117" s="67"/>
      <c r="H117" s="67"/>
      <c r="I117" s="67"/>
      <c r="J117" s="67"/>
      <c r="K117" s="67"/>
      <c r="L117" s="67"/>
      <c r="M117" s="66"/>
      <c r="N117" s="35"/>
    </row>
    <row r="118" spans="1:14" s="17" customFormat="1" ht="15" customHeight="1">
      <c r="A118" s="43"/>
      <c r="B118" s="43"/>
      <c r="C118" s="67"/>
      <c r="D118" s="67"/>
      <c r="E118" s="67"/>
      <c r="F118" s="67"/>
      <c r="G118" s="67"/>
      <c r="H118" s="67"/>
      <c r="I118" s="67"/>
      <c r="J118" s="67"/>
      <c r="K118" s="67"/>
      <c r="L118" s="67"/>
      <c r="M118" s="66"/>
      <c r="N118" s="35"/>
    </row>
    <row r="119" spans="1:14" s="17" customFormat="1" ht="15" customHeight="1">
      <c r="A119" s="43"/>
      <c r="B119" s="43"/>
      <c r="C119" s="67"/>
      <c r="D119" s="67"/>
      <c r="E119" s="67"/>
      <c r="F119" s="67"/>
      <c r="G119" s="67"/>
      <c r="H119" s="67"/>
      <c r="I119" s="67"/>
      <c r="J119" s="67"/>
      <c r="K119" s="67"/>
      <c r="L119" s="67"/>
      <c r="M119" s="66"/>
      <c r="N119" s="35"/>
    </row>
    <row r="120" spans="1:14" s="17" customFormat="1" ht="15" customHeight="1">
      <c r="A120" s="43"/>
      <c r="B120" s="43"/>
      <c r="C120" s="67"/>
      <c r="D120" s="67"/>
      <c r="E120" s="67"/>
      <c r="F120" s="67"/>
      <c r="G120" s="67"/>
      <c r="H120" s="67"/>
      <c r="I120" s="67"/>
      <c r="J120" s="67"/>
      <c r="K120" s="67"/>
      <c r="L120" s="67"/>
      <c r="M120" s="66"/>
      <c r="N120" s="35"/>
    </row>
    <row r="121" spans="1:14" s="17" customFormat="1" ht="15" customHeight="1">
      <c r="A121" s="43"/>
      <c r="B121" s="43"/>
      <c r="C121" s="67"/>
      <c r="D121" s="67"/>
      <c r="E121" s="67"/>
      <c r="F121" s="67"/>
      <c r="G121" s="67"/>
      <c r="H121" s="67"/>
      <c r="I121" s="67"/>
      <c r="J121" s="67"/>
      <c r="K121" s="67"/>
      <c r="L121" s="67"/>
      <c r="M121" s="66"/>
      <c r="N121" s="35"/>
    </row>
    <row r="122" spans="1:14" s="17" customFormat="1" ht="15" customHeight="1">
      <c r="A122" s="43"/>
      <c r="B122" s="43"/>
      <c r="C122" s="67"/>
      <c r="D122" s="67"/>
      <c r="E122" s="67"/>
      <c r="F122" s="67"/>
      <c r="G122" s="67"/>
      <c r="H122" s="67"/>
      <c r="I122" s="67"/>
      <c r="J122" s="67"/>
      <c r="K122" s="67"/>
      <c r="L122" s="67"/>
      <c r="M122" s="66"/>
      <c r="N122" s="35"/>
    </row>
    <row r="123" spans="1:14" s="17" customFormat="1" ht="15" customHeight="1">
      <c r="A123" s="43"/>
      <c r="B123" s="43"/>
      <c r="C123" s="67"/>
      <c r="D123" s="67"/>
      <c r="E123" s="67"/>
      <c r="F123" s="67"/>
      <c r="G123" s="67"/>
      <c r="H123" s="67"/>
      <c r="I123" s="67"/>
      <c r="J123" s="67"/>
      <c r="K123" s="67"/>
      <c r="L123" s="67"/>
      <c r="M123" s="66"/>
      <c r="N123" s="35"/>
    </row>
    <row r="124" spans="1:14" s="17" customFormat="1" ht="15" customHeight="1">
      <c r="A124" s="43"/>
      <c r="B124" s="43"/>
      <c r="C124" s="67"/>
      <c r="D124" s="67"/>
      <c r="E124" s="67"/>
      <c r="F124" s="67"/>
      <c r="G124" s="67"/>
      <c r="H124" s="67"/>
      <c r="I124" s="67"/>
      <c r="J124" s="67"/>
      <c r="K124" s="67"/>
      <c r="L124" s="67"/>
      <c r="M124" s="66"/>
      <c r="N124" s="35"/>
    </row>
    <row r="125" spans="1:14" s="17" customFormat="1" ht="15" customHeight="1">
      <c r="A125" s="43"/>
      <c r="B125" s="43"/>
      <c r="C125" s="67"/>
      <c r="D125" s="67"/>
      <c r="E125" s="67"/>
      <c r="F125" s="67"/>
      <c r="G125" s="67"/>
      <c r="H125" s="67"/>
      <c r="I125" s="67"/>
      <c r="J125" s="67"/>
      <c r="K125" s="67"/>
      <c r="L125" s="67"/>
      <c r="M125" s="66"/>
      <c r="N125" s="35"/>
    </row>
    <row r="126" spans="1:14" s="17" customFormat="1" ht="15" customHeight="1">
      <c r="A126" s="43"/>
      <c r="B126" s="43"/>
      <c r="C126" s="67"/>
      <c r="D126" s="67"/>
      <c r="E126" s="67"/>
      <c r="F126" s="67"/>
      <c r="G126" s="67"/>
      <c r="H126" s="67"/>
      <c r="I126" s="67"/>
      <c r="J126" s="67"/>
      <c r="K126" s="67"/>
      <c r="L126" s="67"/>
      <c r="M126" s="66"/>
      <c r="N126" s="35"/>
    </row>
    <row r="127" spans="1:14" s="17" customFormat="1" ht="15" customHeight="1">
      <c r="A127" s="43"/>
      <c r="B127" s="43"/>
      <c r="C127" s="67"/>
      <c r="D127" s="67"/>
      <c r="E127" s="67"/>
      <c r="F127" s="67"/>
      <c r="G127" s="67"/>
      <c r="H127" s="67"/>
      <c r="I127" s="67"/>
      <c r="J127" s="67"/>
      <c r="K127" s="67"/>
      <c r="L127" s="67"/>
      <c r="M127" s="66"/>
      <c r="N127" s="35"/>
    </row>
    <row r="128" spans="1:14" s="17" customFormat="1" ht="15" customHeight="1">
      <c r="A128" s="43"/>
      <c r="B128" s="43"/>
      <c r="C128" s="67"/>
      <c r="D128" s="67"/>
      <c r="E128" s="67"/>
      <c r="F128" s="67"/>
      <c r="G128" s="67"/>
      <c r="H128" s="67"/>
      <c r="I128" s="67"/>
      <c r="J128" s="67"/>
      <c r="K128" s="67"/>
      <c r="L128" s="67"/>
      <c r="M128" s="66"/>
      <c r="N128" s="35"/>
    </row>
    <row r="129" spans="1:14" s="17" customFormat="1" ht="15" customHeight="1">
      <c r="A129" s="43"/>
      <c r="B129" s="43"/>
      <c r="C129" s="67"/>
      <c r="D129" s="67"/>
      <c r="E129" s="67"/>
      <c r="F129" s="67"/>
      <c r="G129" s="67"/>
      <c r="H129" s="67"/>
      <c r="I129" s="67"/>
      <c r="J129" s="67"/>
      <c r="K129" s="67"/>
      <c r="L129" s="67"/>
      <c r="M129" s="66"/>
      <c r="N129" s="35"/>
    </row>
    <row r="130" spans="1:14" s="17" customFormat="1" ht="15" customHeight="1">
      <c r="A130" s="43"/>
      <c r="B130" s="43"/>
      <c r="C130" s="67"/>
      <c r="D130" s="67"/>
      <c r="E130" s="67"/>
      <c r="F130" s="67"/>
      <c r="G130" s="67"/>
      <c r="H130" s="67"/>
      <c r="I130" s="67"/>
      <c r="J130" s="67"/>
      <c r="K130" s="67"/>
      <c r="L130" s="67"/>
      <c r="M130" s="66"/>
      <c r="N130" s="35"/>
    </row>
    <row r="131" spans="1:14" s="17" customFormat="1" ht="15" customHeight="1">
      <c r="A131" s="43"/>
      <c r="B131" s="43"/>
      <c r="C131" s="67"/>
      <c r="D131" s="67"/>
      <c r="E131" s="67"/>
      <c r="F131" s="67"/>
      <c r="G131" s="67"/>
      <c r="H131" s="67"/>
      <c r="I131" s="67"/>
      <c r="J131" s="67"/>
      <c r="K131" s="67"/>
      <c r="L131" s="67"/>
      <c r="M131" s="66"/>
      <c r="N131" s="35"/>
    </row>
    <row r="132" spans="1:14" s="17" customFormat="1" ht="15" customHeight="1">
      <c r="A132" s="43"/>
      <c r="B132" s="43"/>
      <c r="C132" s="67"/>
      <c r="D132" s="67"/>
      <c r="E132" s="67"/>
      <c r="F132" s="67"/>
      <c r="G132" s="67"/>
      <c r="H132" s="67"/>
      <c r="I132" s="67"/>
      <c r="J132" s="67"/>
      <c r="K132" s="67"/>
      <c r="L132" s="67"/>
      <c r="M132" s="66"/>
      <c r="N132" s="35"/>
    </row>
    <row r="133" spans="1:14" s="17" customFormat="1" ht="15" customHeight="1">
      <c r="A133" s="43"/>
      <c r="B133" s="43"/>
      <c r="C133" s="67"/>
      <c r="D133" s="67"/>
      <c r="E133" s="67"/>
      <c r="F133" s="67"/>
      <c r="G133" s="67"/>
      <c r="H133" s="67"/>
      <c r="I133" s="67"/>
      <c r="J133" s="67"/>
      <c r="K133" s="67"/>
      <c r="L133" s="67"/>
      <c r="M133" s="66"/>
      <c r="N133" s="35"/>
    </row>
    <row r="134" spans="1:14" s="17" customFormat="1" ht="15" customHeight="1">
      <c r="A134" s="43"/>
      <c r="B134" s="43"/>
      <c r="C134" s="67"/>
      <c r="D134" s="67"/>
      <c r="E134" s="67"/>
      <c r="F134" s="67"/>
      <c r="G134" s="67"/>
      <c r="H134" s="67"/>
      <c r="I134" s="67"/>
      <c r="J134" s="67"/>
      <c r="K134" s="67"/>
      <c r="L134" s="67"/>
      <c r="M134" s="66"/>
      <c r="N134" s="35"/>
    </row>
    <row r="135" spans="1:14" s="17" customFormat="1" ht="15" customHeight="1">
      <c r="A135" s="43"/>
      <c r="B135" s="43"/>
      <c r="C135" s="67"/>
      <c r="D135" s="67"/>
      <c r="E135" s="67"/>
      <c r="F135" s="67"/>
      <c r="G135" s="67"/>
      <c r="H135" s="67"/>
      <c r="I135" s="67"/>
      <c r="J135" s="67"/>
      <c r="K135" s="67"/>
      <c r="L135" s="67"/>
      <c r="M135" s="66"/>
      <c r="N135" s="35"/>
    </row>
    <row r="136" spans="1:14" s="17" customFormat="1" ht="15" customHeight="1">
      <c r="A136" s="43"/>
      <c r="B136" s="43"/>
      <c r="C136" s="67"/>
      <c r="D136" s="67"/>
      <c r="E136" s="67"/>
      <c r="F136" s="67"/>
      <c r="G136" s="67"/>
      <c r="H136" s="67"/>
      <c r="I136" s="67"/>
      <c r="J136" s="67"/>
      <c r="K136" s="67"/>
      <c r="L136" s="67"/>
      <c r="M136" s="66"/>
      <c r="N136" s="35"/>
    </row>
    <row r="137" spans="1:14" s="17" customFormat="1" ht="15" customHeight="1">
      <c r="A137" s="43"/>
      <c r="B137" s="43"/>
      <c r="C137" s="67"/>
      <c r="D137" s="67"/>
      <c r="E137" s="67"/>
      <c r="F137" s="67"/>
      <c r="G137" s="67"/>
      <c r="H137" s="67"/>
      <c r="I137" s="67"/>
      <c r="J137" s="67"/>
      <c r="K137" s="67"/>
      <c r="L137" s="67"/>
      <c r="M137" s="66"/>
      <c r="N137" s="35"/>
    </row>
    <row r="138" spans="1:14" s="17" customFormat="1" ht="15" customHeight="1">
      <c r="A138" s="43"/>
      <c r="B138" s="43"/>
      <c r="C138" s="67"/>
      <c r="D138" s="67"/>
      <c r="E138" s="67"/>
      <c r="F138" s="67"/>
      <c r="G138" s="67"/>
      <c r="H138" s="67"/>
      <c r="I138" s="67"/>
      <c r="J138" s="67"/>
      <c r="K138" s="67"/>
      <c r="L138" s="67"/>
      <c r="M138" s="66"/>
      <c r="N138" s="35"/>
    </row>
    <row r="139" spans="1:14" s="17" customFormat="1" ht="15" customHeight="1">
      <c r="A139" s="43"/>
      <c r="B139" s="43"/>
      <c r="C139" s="67"/>
      <c r="D139" s="67"/>
      <c r="E139" s="67"/>
      <c r="F139" s="67"/>
      <c r="G139" s="67"/>
      <c r="H139" s="67"/>
      <c r="I139" s="67"/>
      <c r="J139" s="67"/>
      <c r="K139" s="67"/>
      <c r="L139" s="67"/>
      <c r="M139" s="66"/>
      <c r="N139" s="35"/>
    </row>
    <row r="140" spans="1:14" s="17" customFormat="1" ht="15" customHeight="1">
      <c r="A140" s="43"/>
      <c r="B140" s="43"/>
      <c r="C140" s="67"/>
      <c r="D140" s="67"/>
      <c r="E140" s="67"/>
      <c r="F140" s="67"/>
      <c r="G140" s="67"/>
      <c r="H140" s="67"/>
      <c r="I140" s="67"/>
      <c r="J140" s="67"/>
      <c r="K140" s="67"/>
      <c r="L140" s="67"/>
      <c r="M140" s="66"/>
      <c r="N140" s="35"/>
    </row>
    <row r="141" spans="1:14" s="17" customFormat="1" ht="15" customHeight="1">
      <c r="A141" s="43"/>
      <c r="B141" s="43"/>
      <c r="C141" s="67"/>
      <c r="D141" s="67"/>
      <c r="E141" s="67"/>
      <c r="F141" s="67"/>
      <c r="G141" s="67"/>
      <c r="H141" s="67"/>
      <c r="I141" s="67"/>
      <c r="J141" s="67"/>
      <c r="K141" s="67"/>
      <c r="L141" s="67"/>
      <c r="M141" s="66"/>
      <c r="N141" s="35"/>
    </row>
    <row r="142" spans="1:14" s="17" customFormat="1" ht="15" customHeight="1">
      <c r="A142" s="43"/>
      <c r="B142" s="43"/>
      <c r="C142" s="67"/>
      <c r="D142" s="67"/>
      <c r="E142" s="67"/>
      <c r="F142" s="67"/>
      <c r="G142" s="67"/>
      <c r="H142" s="67"/>
      <c r="I142" s="67"/>
      <c r="J142" s="67"/>
      <c r="K142" s="67"/>
      <c r="L142" s="67"/>
      <c r="M142" s="66"/>
      <c r="N142" s="35"/>
    </row>
    <row r="143" spans="1:14" s="17" customFormat="1" ht="15" customHeight="1">
      <c r="A143" s="43"/>
      <c r="B143" s="43"/>
      <c r="C143" s="67"/>
      <c r="D143" s="67"/>
      <c r="E143" s="67"/>
      <c r="F143" s="67"/>
      <c r="G143" s="67"/>
      <c r="H143" s="67"/>
      <c r="I143" s="67"/>
      <c r="J143" s="67"/>
      <c r="K143" s="67"/>
      <c r="L143" s="67"/>
      <c r="M143" s="66"/>
      <c r="N143" s="35"/>
    </row>
    <row r="144" spans="1:14" s="17" customFormat="1" ht="15" customHeight="1">
      <c r="A144" s="43"/>
      <c r="B144" s="43"/>
      <c r="C144" s="67"/>
      <c r="D144" s="67"/>
      <c r="E144" s="67"/>
      <c r="F144" s="67"/>
      <c r="G144" s="67"/>
      <c r="H144" s="67"/>
      <c r="I144" s="67"/>
      <c r="J144" s="67"/>
      <c r="K144" s="67"/>
      <c r="L144" s="67"/>
      <c r="M144" s="66"/>
      <c r="N144" s="35"/>
    </row>
    <row r="145" spans="1:14" s="17" customFormat="1" ht="15" customHeight="1">
      <c r="A145" s="43"/>
      <c r="B145" s="43"/>
      <c r="C145" s="67"/>
      <c r="D145" s="67"/>
      <c r="E145" s="67"/>
      <c r="F145" s="67"/>
      <c r="G145" s="67"/>
      <c r="H145" s="67"/>
      <c r="I145" s="67"/>
      <c r="J145" s="67"/>
      <c r="K145" s="67"/>
      <c r="L145" s="67"/>
      <c r="M145" s="66"/>
      <c r="N145" s="35"/>
    </row>
    <row r="146" spans="1:14" s="17" customFormat="1" ht="15" customHeight="1">
      <c r="A146" s="43"/>
      <c r="B146" s="43"/>
      <c r="C146" s="67"/>
      <c r="D146" s="67"/>
      <c r="E146" s="67"/>
      <c r="F146" s="67"/>
      <c r="G146" s="67"/>
      <c r="H146" s="67"/>
      <c r="I146" s="67"/>
      <c r="J146" s="67"/>
      <c r="K146" s="67"/>
      <c r="L146" s="67"/>
      <c r="M146" s="66"/>
      <c r="N146" s="35"/>
    </row>
    <row r="147" spans="1:14" s="17" customFormat="1" ht="15" customHeight="1">
      <c r="A147" s="43"/>
      <c r="B147" s="43"/>
      <c r="C147" s="67"/>
      <c r="D147" s="67"/>
      <c r="E147" s="67"/>
      <c r="F147" s="67"/>
      <c r="G147" s="67"/>
      <c r="H147" s="67"/>
      <c r="I147" s="67"/>
      <c r="J147" s="67"/>
      <c r="K147" s="67"/>
      <c r="L147" s="67"/>
      <c r="M147" s="66"/>
      <c r="N147" s="35"/>
    </row>
    <row r="148" spans="1:14" s="17" customFormat="1" ht="15" customHeight="1">
      <c r="A148" s="43"/>
      <c r="B148" s="43"/>
      <c r="C148" s="67"/>
      <c r="D148" s="67"/>
      <c r="E148" s="67"/>
      <c r="F148" s="67"/>
      <c r="G148" s="67"/>
      <c r="H148" s="67"/>
      <c r="I148" s="67"/>
      <c r="J148" s="67"/>
      <c r="K148" s="67"/>
      <c r="L148" s="67"/>
      <c r="M148" s="66"/>
      <c r="N148" s="35"/>
    </row>
    <row r="149" spans="1:14" s="17" customFormat="1" ht="15" customHeight="1">
      <c r="A149" s="43"/>
      <c r="B149" s="43"/>
      <c r="C149" s="67"/>
      <c r="D149" s="67"/>
      <c r="E149" s="67"/>
      <c r="F149" s="67"/>
      <c r="G149" s="67"/>
      <c r="H149" s="67"/>
      <c r="I149" s="67"/>
      <c r="J149" s="67"/>
      <c r="K149" s="67"/>
      <c r="L149" s="67"/>
      <c r="M149" s="66"/>
      <c r="N149" s="35"/>
    </row>
    <row r="150" spans="1:14" s="17" customFormat="1" ht="15" customHeight="1">
      <c r="A150" s="43"/>
      <c r="B150" s="43"/>
      <c r="C150" s="67"/>
      <c r="D150" s="67"/>
      <c r="E150" s="67"/>
      <c r="F150" s="67"/>
      <c r="G150" s="67"/>
      <c r="H150" s="67"/>
      <c r="I150" s="67"/>
      <c r="J150" s="67"/>
      <c r="K150" s="67"/>
      <c r="L150" s="67"/>
      <c r="M150" s="66"/>
      <c r="N150" s="35"/>
    </row>
    <row r="151" spans="1:14" s="17" customFormat="1" ht="15" customHeight="1">
      <c r="A151" s="43"/>
      <c r="B151" s="43"/>
      <c r="C151" s="67"/>
      <c r="D151" s="67"/>
      <c r="E151" s="67"/>
      <c r="F151" s="67"/>
      <c r="G151" s="67"/>
      <c r="H151" s="67"/>
      <c r="I151" s="67"/>
      <c r="J151" s="67"/>
      <c r="K151" s="67"/>
      <c r="L151" s="67"/>
      <c r="M151" s="66"/>
      <c r="N151" s="35"/>
    </row>
    <row r="152" spans="1:14" s="17" customFormat="1" ht="15" customHeight="1">
      <c r="A152" s="43"/>
      <c r="B152" s="43"/>
      <c r="C152" s="67"/>
      <c r="D152" s="67"/>
      <c r="E152" s="67"/>
      <c r="F152" s="67"/>
      <c r="G152" s="67"/>
      <c r="H152" s="67"/>
      <c r="I152" s="67"/>
      <c r="J152" s="67"/>
      <c r="K152" s="67"/>
      <c r="L152" s="67"/>
      <c r="M152" s="66"/>
      <c r="N152" s="35"/>
    </row>
    <row r="153" spans="1:14" s="17" customFormat="1" ht="15" customHeight="1">
      <c r="A153" s="43"/>
      <c r="B153" s="43"/>
      <c r="C153" s="67"/>
      <c r="D153" s="67"/>
      <c r="E153" s="67"/>
      <c r="F153" s="67"/>
      <c r="G153" s="67"/>
      <c r="H153" s="67"/>
      <c r="I153" s="67"/>
      <c r="J153" s="67"/>
      <c r="K153" s="67"/>
      <c r="L153" s="67"/>
      <c r="M153" s="66"/>
      <c r="N153" s="35"/>
    </row>
    <row r="154" spans="1:14" s="17" customFormat="1" ht="15" customHeight="1">
      <c r="A154" s="43"/>
      <c r="B154" s="43"/>
      <c r="C154" s="67"/>
      <c r="D154" s="67"/>
      <c r="E154" s="67"/>
      <c r="F154" s="67"/>
      <c r="G154" s="67"/>
      <c r="H154" s="67"/>
      <c r="I154" s="67"/>
      <c r="J154" s="67"/>
      <c r="K154" s="67"/>
      <c r="L154" s="67"/>
      <c r="M154" s="66"/>
      <c r="N154" s="35"/>
    </row>
    <row r="155" spans="1:14" s="17" customFormat="1" ht="15" customHeight="1">
      <c r="A155" s="43"/>
      <c r="B155" s="43"/>
      <c r="C155" s="67"/>
      <c r="D155" s="67"/>
      <c r="E155" s="67"/>
      <c r="F155" s="67"/>
      <c r="G155" s="67"/>
      <c r="H155" s="67"/>
      <c r="I155" s="67"/>
      <c r="J155" s="67"/>
      <c r="K155" s="67"/>
      <c r="L155" s="67"/>
      <c r="M155" s="66"/>
      <c r="N155" s="35"/>
    </row>
    <row r="156" spans="1:14" s="17" customFormat="1" ht="15" customHeight="1">
      <c r="A156" s="43"/>
      <c r="B156" s="43"/>
      <c r="C156" s="67"/>
      <c r="D156" s="67"/>
      <c r="E156" s="67"/>
      <c r="F156" s="67"/>
      <c r="G156" s="67"/>
      <c r="H156" s="67"/>
      <c r="I156" s="67"/>
      <c r="J156" s="67"/>
      <c r="K156" s="67"/>
      <c r="L156" s="67"/>
      <c r="M156" s="66"/>
      <c r="N156" s="35"/>
    </row>
    <row r="157" spans="1:14" s="17" customFormat="1" ht="15" customHeight="1">
      <c r="A157" s="43"/>
      <c r="B157" s="43"/>
      <c r="C157" s="67"/>
      <c r="D157" s="67"/>
      <c r="E157" s="67"/>
      <c r="F157" s="67"/>
      <c r="G157" s="67"/>
      <c r="H157" s="67"/>
      <c r="I157" s="67"/>
      <c r="J157" s="67"/>
      <c r="K157" s="67"/>
      <c r="L157" s="67"/>
      <c r="M157" s="66"/>
      <c r="N157" s="35"/>
    </row>
    <row r="158" spans="1:14" s="17" customFormat="1" ht="15" customHeight="1">
      <c r="A158" s="43"/>
      <c r="B158" s="43"/>
      <c r="C158" s="67"/>
      <c r="D158" s="67"/>
      <c r="E158" s="67"/>
      <c r="F158" s="67"/>
      <c r="G158" s="67"/>
      <c r="H158" s="67"/>
      <c r="I158" s="67"/>
      <c r="J158" s="67"/>
      <c r="K158" s="67"/>
      <c r="L158" s="67"/>
      <c r="M158" s="66"/>
      <c r="N158" s="35"/>
    </row>
    <row r="159" spans="1:14" s="17" customFormat="1" ht="15" customHeight="1">
      <c r="A159" s="43"/>
      <c r="B159" s="43"/>
      <c r="C159" s="67"/>
      <c r="D159" s="67"/>
      <c r="E159" s="67"/>
      <c r="F159" s="67"/>
      <c r="G159" s="67"/>
      <c r="H159" s="67"/>
      <c r="I159" s="67"/>
      <c r="J159" s="67"/>
      <c r="K159" s="67"/>
      <c r="L159" s="67"/>
      <c r="M159" s="66"/>
      <c r="N159" s="35"/>
    </row>
    <row r="160" spans="1:14" s="17" customFormat="1" ht="15" customHeight="1">
      <c r="A160" s="43"/>
      <c r="B160" s="43"/>
      <c r="C160" s="67"/>
      <c r="D160" s="67"/>
      <c r="E160" s="67"/>
      <c r="F160" s="67"/>
      <c r="G160" s="67"/>
      <c r="H160" s="67"/>
      <c r="I160" s="67"/>
      <c r="J160" s="67"/>
      <c r="K160" s="67"/>
      <c r="L160" s="67"/>
      <c r="M160" s="66"/>
      <c r="N160" s="35"/>
    </row>
    <row r="161" spans="1:14" s="17" customFormat="1" ht="15" customHeight="1">
      <c r="A161" s="43"/>
      <c r="B161" s="43"/>
      <c r="C161" s="67"/>
      <c r="D161" s="67"/>
      <c r="E161" s="67"/>
      <c r="F161" s="67"/>
      <c r="G161" s="67"/>
      <c r="H161" s="67"/>
      <c r="I161" s="67"/>
      <c r="J161" s="67"/>
      <c r="K161" s="67"/>
      <c r="L161" s="67"/>
      <c r="M161" s="66"/>
      <c r="N161" s="35"/>
    </row>
    <row r="162" spans="1:14" s="17" customFormat="1" ht="15" customHeight="1">
      <c r="A162" s="43"/>
      <c r="B162" s="43"/>
      <c r="C162" s="67"/>
      <c r="D162" s="67"/>
      <c r="E162" s="67"/>
      <c r="F162" s="67"/>
      <c r="G162" s="67"/>
      <c r="H162" s="67"/>
      <c r="I162" s="67"/>
      <c r="J162" s="67"/>
      <c r="K162" s="67"/>
      <c r="L162" s="67"/>
      <c r="M162" s="66"/>
      <c r="N162" s="35"/>
    </row>
    <row r="163" spans="1:14" s="17" customFormat="1" ht="15" customHeight="1">
      <c r="A163" s="43"/>
      <c r="B163" s="43"/>
      <c r="C163" s="67"/>
      <c r="D163" s="67"/>
      <c r="E163" s="67"/>
      <c r="F163" s="67"/>
      <c r="G163" s="67"/>
      <c r="H163" s="67"/>
      <c r="I163" s="67"/>
      <c r="J163" s="67"/>
      <c r="K163" s="67"/>
      <c r="L163" s="67"/>
      <c r="M163" s="66"/>
      <c r="N163" s="35"/>
    </row>
    <row r="164" spans="1:14" s="17" customFormat="1" ht="15" customHeight="1">
      <c r="A164" s="43"/>
      <c r="B164" s="43"/>
      <c r="C164" s="67"/>
      <c r="D164" s="67"/>
      <c r="E164" s="67"/>
      <c r="F164" s="67"/>
      <c r="G164" s="67"/>
      <c r="H164" s="67"/>
      <c r="I164" s="67"/>
      <c r="J164" s="67"/>
      <c r="K164" s="67"/>
      <c r="L164" s="67"/>
      <c r="M164" s="66"/>
      <c r="N164" s="35"/>
    </row>
    <row r="165" spans="1:14" s="17" customFormat="1" ht="15" customHeight="1">
      <c r="A165" s="43"/>
      <c r="B165" s="43"/>
      <c r="C165" s="67"/>
      <c r="D165" s="67"/>
      <c r="E165" s="67"/>
      <c r="F165" s="67"/>
      <c r="G165" s="67"/>
      <c r="H165" s="67"/>
      <c r="I165" s="67"/>
      <c r="J165" s="67"/>
      <c r="K165" s="67"/>
      <c r="L165" s="67"/>
      <c r="M165" s="66"/>
      <c r="N165" s="35"/>
    </row>
    <row r="166" spans="1:14" s="17" customFormat="1" ht="15" customHeight="1">
      <c r="A166" s="43"/>
      <c r="B166" s="43"/>
      <c r="C166" s="67"/>
      <c r="D166" s="67"/>
      <c r="E166" s="67"/>
      <c r="F166" s="67"/>
      <c r="G166" s="67"/>
      <c r="H166" s="67"/>
      <c r="I166" s="67"/>
      <c r="J166" s="67"/>
      <c r="K166" s="67"/>
      <c r="L166" s="67"/>
      <c r="M166" s="66"/>
      <c r="N166" s="35"/>
    </row>
    <row r="167" spans="1:14" s="17" customFormat="1" ht="15" customHeight="1">
      <c r="A167" s="43"/>
      <c r="B167" s="43"/>
      <c r="C167" s="67"/>
      <c r="D167" s="67"/>
      <c r="E167" s="67"/>
      <c r="F167" s="67"/>
      <c r="G167" s="67"/>
      <c r="H167" s="67"/>
      <c r="I167" s="67"/>
      <c r="J167" s="67"/>
      <c r="K167" s="67"/>
      <c r="L167" s="67"/>
      <c r="M167" s="66"/>
      <c r="N167" s="35"/>
    </row>
    <row r="168" spans="1:14" s="17" customFormat="1" ht="15" customHeight="1">
      <c r="A168" s="43"/>
      <c r="B168" s="43"/>
      <c r="C168" s="67"/>
      <c r="D168" s="67"/>
      <c r="E168" s="67"/>
      <c r="F168" s="67"/>
      <c r="G168" s="67"/>
      <c r="H168" s="67"/>
      <c r="I168" s="67"/>
      <c r="J168" s="67"/>
      <c r="K168" s="67"/>
      <c r="L168" s="67"/>
      <c r="M168" s="66"/>
      <c r="N168" s="35"/>
    </row>
    <row r="169" spans="1:14" s="17" customFormat="1" ht="15" customHeight="1">
      <c r="A169" s="43"/>
      <c r="B169" s="43"/>
      <c r="C169" s="67"/>
      <c r="D169" s="67"/>
      <c r="E169" s="67"/>
      <c r="F169" s="67"/>
      <c r="G169" s="67"/>
      <c r="H169" s="67"/>
      <c r="I169" s="67"/>
      <c r="J169" s="67"/>
      <c r="K169" s="67"/>
      <c r="L169" s="67"/>
      <c r="M169" s="66"/>
      <c r="N169" s="35"/>
    </row>
    <row r="170" spans="1:14" s="17" customFormat="1" ht="15" customHeight="1">
      <c r="A170" s="43"/>
      <c r="B170" s="43"/>
      <c r="C170" s="67"/>
      <c r="D170" s="67"/>
      <c r="E170" s="67"/>
      <c r="F170" s="67"/>
      <c r="G170" s="67"/>
      <c r="H170" s="67"/>
      <c r="I170" s="67"/>
      <c r="J170" s="67"/>
      <c r="K170" s="67"/>
      <c r="L170" s="67"/>
      <c r="M170" s="66"/>
      <c r="N170" s="35"/>
    </row>
    <row r="171" spans="1:14" s="17" customFormat="1" ht="15" customHeight="1">
      <c r="A171" s="43"/>
      <c r="B171" s="43"/>
      <c r="C171" s="67"/>
      <c r="D171" s="67"/>
      <c r="E171" s="67"/>
      <c r="F171" s="67"/>
      <c r="G171" s="67"/>
      <c r="H171" s="67"/>
      <c r="I171" s="67"/>
      <c r="J171" s="67"/>
      <c r="K171" s="67"/>
      <c r="L171" s="67"/>
      <c r="M171" s="66"/>
      <c r="N171" s="35"/>
    </row>
    <row r="172" spans="1:14" s="17" customFormat="1" ht="15" customHeight="1">
      <c r="A172" s="43"/>
      <c r="B172" s="43"/>
      <c r="C172" s="67"/>
      <c r="D172" s="67"/>
      <c r="E172" s="67"/>
      <c r="F172" s="67"/>
      <c r="G172" s="67"/>
      <c r="H172" s="67"/>
      <c r="I172" s="67"/>
      <c r="J172" s="67"/>
      <c r="K172" s="67"/>
      <c r="L172" s="67"/>
      <c r="M172" s="66"/>
      <c r="N172" s="35"/>
    </row>
    <row r="173" spans="1:14" s="17" customFormat="1" ht="15" customHeight="1">
      <c r="A173" s="43"/>
      <c r="B173" s="43"/>
      <c r="C173" s="67"/>
      <c r="D173" s="67"/>
      <c r="E173" s="67"/>
      <c r="F173" s="67"/>
      <c r="G173" s="67"/>
      <c r="H173" s="67"/>
      <c r="I173" s="67"/>
      <c r="J173" s="67"/>
      <c r="K173" s="67"/>
      <c r="L173" s="67"/>
      <c r="M173" s="66"/>
      <c r="N173" s="35"/>
    </row>
    <row r="174" spans="1:14" s="17" customFormat="1" ht="15" customHeight="1">
      <c r="A174" s="43"/>
      <c r="B174" s="43"/>
      <c r="C174" s="67"/>
      <c r="D174" s="67"/>
      <c r="E174" s="67"/>
      <c r="F174" s="67"/>
      <c r="G174" s="67"/>
      <c r="H174" s="67"/>
      <c r="I174" s="67"/>
      <c r="J174" s="67"/>
      <c r="K174" s="67"/>
      <c r="L174" s="67"/>
      <c r="M174" s="66"/>
      <c r="N174" s="35"/>
    </row>
    <row r="175" spans="1:14" s="17" customFormat="1" ht="15" customHeight="1">
      <c r="A175" s="43"/>
      <c r="B175" s="43"/>
      <c r="C175" s="67"/>
      <c r="D175" s="67"/>
      <c r="E175" s="67"/>
      <c r="F175" s="67"/>
      <c r="G175" s="67"/>
      <c r="H175" s="67"/>
      <c r="I175" s="67"/>
      <c r="J175" s="67"/>
      <c r="K175" s="67"/>
      <c r="L175" s="67"/>
      <c r="M175" s="66"/>
      <c r="N175" s="35"/>
    </row>
    <row r="176" spans="1:14" s="17" customFormat="1" ht="15" customHeight="1">
      <c r="A176" s="43"/>
      <c r="B176" s="43"/>
      <c r="C176" s="67"/>
      <c r="D176" s="67"/>
      <c r="E176" s="67"/>
      <c r="F176" s="67"/>
      <c r="G176" s="67"/>
      <c r="H176" s="67"/>
      <c r="I176" s="67"/>
      <c r="J176" s="67"/>
      <c r="K176" s="67"/>
      <c r="L176" s="67"/>
      <c r="M176" s="66"/>
      <c r="N176" s="35"/>
    </row>
    <row r="177" spans="1:14" s="17" customFormat="1" ht="15" customHeight="1">
      <c r="A177" s="43"/>
      <c r="B177" s="43"/>
      <c r="C177" s="67"/>
      <c r="D177" s="67"/>
      <c r="E177" s="67"/>
      <c r="F177" s="67"/>
      <c r="G177" s="67"/>
      <c r="H177" s="67"/>
      <c r="I177" s="67"/>
      <c r="J177" s="67"/>
      <c r="K177" s="67"/>
      <c r="L177" s="67"/>
      <c r="M177" s="66"/>
      <c r="N177" s="35"/>
    </row>
    <row r="178" spans="1:14" s="17" customFormat="1" ht="15" customHeight="1">
      <c r="A178" s="43"/>
      <c r="B178" s="43"/>
      <c r="C178" s="67"/>
      <c r="D178" s="67"/>
      <c r="E178" s="67"/>
      <c r="F178" s="67"/>
      <c r="G178" s="67"/>
      <c r="H178" s="67"/>
      <c r="I178" s="67"/>
      <c r="J178" s="67"/>
      <c r="K178" s="67"/>
      <c r="L178" s="67"/>
      <c r="M178" s="66"/>
      <c r="N178" s="35"/>
    </row>
    <row r="179" spans="1:14" s="17" customFormat="1" ht="15" customHeight="1">
      <c r="A179" s="43"/>
      <c r="B179" s="43"/>
      <c r="C179" s="67"/>
      <c r="D179" s="67"/>
      <c r="E179" s="67"/>
      <c r="F179" s="67"/>
      <c r="G179" s="67"/>
      <c r="H179" s="67"/>
      <c r="I179" s="67"/>
      <c r="J179" s="67"/>
      <c r="K179" s="67"/>
      <c r="L179" s="67"/>
      <c r="M179" s="66"/>
      <c r="N179" s="35"/>
    </row>
    <row r="180" spans="1:14" s="17" customFormat="1" ht="15" customHeight="1">
      <c r="A180" s="43"/>
      <c r="B180" s="43"/>
      <c r="C180" s="67"/>
      <c r="D180" s="67"/>
      <c r="E180" s="67"/>
      <c r="F180" s="67"/>
      <c r="G180" s="67"/>
      <c r="H180" s="67"/>
      <c r="I180" s="67"/>
      <c r="J180" s="67"/>
      <c r="K180" s="67"/>
      <c r="L180" s="67"/>
      <c r="M180" s="66"/>
      <c r="N180" s="35"/>
    </row>
    <row r="181" spans="1:14" s="17" customFormat="1" ht="15" customHeight="1">
      <c r="A181" s="43"/>
      <c r="B181" s="43"/>
      <c r="C181" s="67"/>
      <c r="D181" s="67"/>
      <c r="E181" s="67"/>
      <c r="F181" s="67"/>
      <c r="G181" s="67"/>
      <c r="H181" s="67"/>
      <c r="I181" s="67"/>
      <c r="J181" s="67"/>
      <c r="K181" s="67"/>
      <c r="L181" s="67"/>
      <c r="M181" s="66"/>
      <c r="N181" s="35"/>
    </row>
    <row r="182" spans="1:14" s="17" customFormat="1" ht="15" customHeight="1">
      <c r="A182" s="43"/>
      <c r="B182" s="43"/>
      <c r="C182" s="67"/>
      <c r="D182" s="67"/>
      <c r="E182" s="67"/>
      <c r="F182" s="67"/>
      <c r="G182" s="67"/>
      <c r="H182" s="67"/>
      <c r="I182" s="67"/>
      <c r="J182" s="67"/>
      <c r="K182" s="67"/>
      <c r="L182" s="67"/>
      <c r="M182" s="66"/>
      <c r="N182" s="35"/>
    </row>
    <row r="183" spans="1:14" s="17" customFormat="1" ht="15" customHeight="1">
      <c r="A183" s="43"/>
      <c r="B183" s="43"/>
      <c r="C183" s="67"/>
      <c r="D183" s="67"/>
      <c r="E183" s="67"/>
      <c r="F183" s="67"/>
      <c r="G183" s="67"/>
      <c r="H183" s="67"/>
      <c r="I183" s="67"/>
      <c r="J183" s="67"/>
      <c r="K183" s="67"/>
      <c r="L183" s="67"/>
      <c r="M183" s="66"/>
      <c r="N183" s="35"/>
    </row>
    <row r="184" spans="1:14" s="17" customFormat="1" ht="15" customHeight="1">
      <c r="A184" s="43"/>
      <c r="B184" s="43"/>
      <c r="C184" s="67"/>
      <c r="D184" s="67"/>
      <c r="E184" s="67"/>
      <c r="F184" s="67"/>
      <c r="G184" s="67"/>
      <c r="H184" s="67"/>
      <c r="I184" s="67"/>
      <c r="J184" s="67"/>
      <c r="K184" s="67"/>
      <c r="L184" s="67"/>
      <c r="M184" s="66"/>
      <c r="N184" s="35"/>
    </row>
    <row r="185" spans="1:14" s="17" customFormat="1" ht="15" customHeight="1">
      <c r="A185" s="43"/>
      <c r="B185" s="43"/>
      <c r="C185" s="67"/>
      <c r="D185" s="67"/>
      <c r="E185" s="67"/>
      <c r="F185" s="67"/>
      <c r="G185" s="67"/>
      <c r="H185" s="67"/>
      <c r="I185" s="67"/>
      <c r="J185" s="67"/>
      <c r="K185" s="67"/>
      <c r="L185" s="67"/>
      <c r="M185" s="66"/>
      <c r="N185" s="35"/>
    </row>
    <row r="186" spans="1:14" s="17" customFormat="1" ht="15" customHeight="1">
      <c r="A186" s="43"/>
      <c r="B186" s="43"/>
      <c r="C186" s="67"/>
      <c r="D186" s="67"/>
      <c r="E186" s="67"/>
      <c r="F186" s="67"/>
      <c r="G186" s="67"/>
      <c r="H186" s="67"/>
      <c r="I186" s="67"/>
      <c r="J186" s="67"/>
      <c r="K186" s="67"/>
      <c r="L186" s="67"/>
      <c r="M186" s="66"/>
      <c r="N186" s="35"/>
    </row>
    <row r="187" spans="1:14" s="17" customFormat="1" ht="15" customHeight="1">
      <c r="A187" s="43"/>
      <c r="B187" s="43"/>
      <c r="C187" s="67"/>
      <c r="D187" s="67"/>
      <c r="E187" s="67"/>
      <c r="F187" s="67"/>
      <c r="G187" s="67"/>
      <c r="H187" s="67"/>
      <c r="I187" s="67"/>
      <c r="J187" s="67"/>
      <c r="K187" s="67"/>
      <c r="L187" s="67"/>
      <c r="M187" s="66"/>
      <c r="N187" s="35"/>
    </row>
    <row r="188" spans="1:14" s="17" customFormat="1" ht="12.75">
      <c r="A188" s="35"/>
      <c r="B188" s="35"/>
      <c r="C188" s="35"/>
      <c r="D188" s="35"/>
      <c r="E188" s="35"/>
      <c r="F188" s="35"/>
      <c r="G188" s="35"/>
      <c r="H188" s="35"/>
      <c r="I188" s="35"/>
      <c r="J188" s="35"/>
      <c r="K188" s="35"/>
      <c r="L188" s="35"/>
      <c r="M188" s="41"/>
      <c r="N188" s="35"/>
    </row>
  </sheetData>
  <sheetProtection/>
  <mergeCells count="1">
    <mergeCell ref="A1:M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6"/>
  </sheetPr>
  <dimension ref="A1:O29"/>
  <sheetViews>
    <sheetView zoomScalePageLayoutView="0" workbookViewId="0" topLeftCell="A1">
      <selection activeCell="A1" sqref="A1:O1"/>
    </sheetView>
  </sheetViews>
  <sheetFormatPr defaultColWidth="9.140625" defaultRowHeight="12.75"/>
  <cols>
    <col min="1" max="1" width="4.7109375" style="19" customWidth="1"/>
    <col min="2" max="2" width="11.140625" style="19" customWidth="1"/>
    <col min="3" max="3" width="8.57421875" style="19" customWidth="1"/>
    <col min="4" max="4" width="6.140625" style="19" customWidth="1"/>
    <col min="5" max="5" width="6.00390625" style="19" customWidth="1"/>
    <col min="6" max="6" width="5.7109375" style="20" customWidth="1"/>
    <col min="7" max="7" width="5.28125" style="19" customWidth="1"/>
    <col min="8" max="8" width="7.28125" style="19" customWidth="1"/>
    <col min="9" max="9" width="6.28125" style="0" customWidth="1"/>
    <col min="10" max="10" width="6.8515625" style="0" customWidth="1"/>
    <col min="11" max="11" width="4.28125" style="19" customWidth="1"/>
    <col min="12" max="12" width="9.8515625" style="19" customWidth="1"/>
    <col min="13" max="13" width="4.7109375" style="19" customWidth="1"/>
    <col min="14" max="14" width="5.8515625" style="19" customWidth="1"/>
    <col min="15" max="15" width="33.140625" style="19" customWidth="1"/>
    <col min="16" max="16384" width="9.140625" style="19" customWidth="1"/>
  </cols>
  <sheetData>
    <row r="1" spans="1:15" s="49" customFormat="1" ht="19.5" customHeight="1">
      <c r="A1" s="81" t="s">
        <v>45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</row>
    <row r="2" spans="1:15" s="4" customFormat="1" ht="30" customHeight="1">
      <c r="A2" s="2" t="s">
        <v>22</v>
      </c>
      <c r="B2" s="2" t="s">
        <v>0</v>
      </c>
      <c r="C2" s="2" t="s">
        <v>1</v>
      </c>
      <c r="D2" s="55" t="s">
        <v>42</v>
      </c>
      <c r="E2" s="2" t="s">
        <v>2</v>
      </c>
      <c r="F2" s="3" t="s">
        <v>3</v>
      </c>
      <c r="G2" s="2" t="s">
        <v>4</v>
      </c>
      <c r="H2" s="2" t="s">
        <v>5</v>
      </c>
      <c r="I2" s="55" t="s">
        <v>40</v>
      </c>
      <c r="J2" s="55" t="s">
        <v>41</v>
      </c>
      <c r="K2" s="2" t="s">
        <v>6</v>
      </c>
      <c r="L2" s="2" t="s">
        <v>7</v>
      </c>
      <c r="M2" s="2" t="s">
        <v>8</v>
      </c>
      <c r="N2" s="2" t="s">
        <v>37</v>
      </c>
      <c r="O2" s="2" t="s">
        <v>17</v>
      </c>
    </row>
    <row r="3" spans="1:15" s="13" customFormat="1" ht="15" customHeight="1">
      <c r="A3" s="5">
        <v>1</v>
      </c>
      <c r="B3" s="6" t="s">
        <v>57</v>
      </c>
      <c r="C3" s="7" t="s">
        <v>119</v>
      </c>
      <c r="D3" s="8">
        <v>146</v>
      </c>
      <c r="E3" s="8">
        <v>48015</v>
      </c>
      <c r="F3" s="9">
        <f aca="true" t="shared" si="0" ref="F3:F10">E3/D3</f>
        <v>328.86986301369865</v>
      </c>
      <c r="G3" s="8">
        <v>40</v>
      </c>
      <c r="H3" s="10">
        <v>88015</v>
      </c>
      <c r="I3" s="56">
        <v>5.1</v>
      </c>
      <c r="J3" s="60"/>
      <c r="K3" s="8">
        <v>83</v>
      </c>
      <c r="L3" s="71" t="s">
        <v>216</v>
      </c>
      <c r="M3" s="8">
        <v>737</v>
      </c>
      <c r="N3" s="11">
        <f aca="true" t="shared" si="1" ref="N3:N10">H3/MAX($H$3:$H$14)*100</f>
        <v>100</v>
      </c>
      <c r="O3" s="12" t="s">
        <v>355</v>
      </c>
    </row>
    <row r="4" spans="1:15" s="13" customFormat="1" ht="15" customHeight="1">
      <c r="A4" s="5">
        <v>2</v>
      </c>
      <c r="B4" s="6" t="s">
        <v>58</v>
      </c>
      <c r="C4" s="7" t="s">
        <v>120</v>
      </c>
      <c r="D4" s="8">
        <v>148</v>
      </c>
      <c r="E4" s="8">
        <v>39621</v>
      </c>
      <c r="F4" s="9">
        <f t="shared" si="0"/>
        <v>267.7094594594595</v>
      </c>
      <c r="G4" s="8">
        <v>36</v>
      </c>
      <c r="H4" s="10">
        <v>75621</v>
      </c>
      <c r="I4" s="56">
        <v>8.2</v>
      </c>
      <c r="J4" s="60"/>
      <c r="K4" s="73" t="s">
        <v>217</v>
      </c>
      <c r="L4" s="71" t="s">
        <v>218</v>
      </c>
      <c r="M4" s="8">
        <v>698</v>
      </c>
      <c r="N4" s="11">
        <f t="shared" si="1"/>
        <v>85.91830937908311</v>
      </c>
      <c r="O4" s="21" t="s">
        <v>356</v>
      </c>
    </row>
    <row r="5" spans="1:15" s="13" customFormat="1" ht="15" customHeight="1">
      <c r="A5" s="5">
        <v>3</v>
      </c>
      <c r="B5" s="6" t="s">
        <v>59</v>
      </c>
      <c r="C5" s="7" t="s">
        <v>121</v>
      </c>
      <c r="D5" s="8">
        <v>115</v>
      </c>
      <c r="E5" s="8">
        <v>35620</v>
      </c>
      <c r="F5" s="9">
        <f t="shared" si="0"/>
        <v>309.7391304347826</v>
      </c>
      <c r="G5" s="8">
        <v>30</v>
      </c>
      <c r="H5" s="10">
        <v>65620</v>
      </c>
      <c r="I5" s="56">
        <v>9.5</v>
      </c>
      <c r="J5" s="60"/>
      <c r="K5" s="8">
        <v>120</v>
      </c>
      <c r="L5" s="71" t="s">
        <v>216</v>
      </c>
      <c r="M5" s="8">
        <v>698</v>
      </c>
      <c r="N5" s="11">
        <f t="shared" si="1"/>
        <v>74.55547349883543</v>
      </c>
      <c r="O5" s="12" t="s">
        <v>357</v>
      </c>
    </row>
    <row r="6" spans="1:15" s="13" customFormat="1" ht="15" customHeight="1">
      <c r="A6" s="5">
        <v>4</v>
      </c>
      <c r="B6" s="6" t="s">
        <v>60</v>
      </c>
      <c r="C6" s="7" t="s">
        <v>122</v>
      </c>
      <c r="D6" s="8">
        <v>69</v>
      </c>
      <c r="E6" s="8">
        <v>21373</v>
      </c>
      <c r="F6" s="9">
        <f t="shared" si="0"/>
        <v>309.7536231884058</v>
      </c>
      <c r="G6" s="8">
        <v>22</v>
      </c>
      <c r="H6" s="10">
        <v>43373</v>
      </c>
      <c r="I6" s="56">
        <v>13.8</v>
      </c>
      <c r="J6" s="60"/>
      <c r="K6" s="8">
        <v>15</v>
      </c>
      <c r="L6" s="71" t="s">
        <v>157</v>
      </c>
      <c r="M6" s="8">
        <v>741</v>
      </c>
      <c r="N6" s="11">
        <f t="shared" si="1"/>
        <v>49.27910015338295</v>
      </c>
      <c r="O6" s="76" t="s">
        <v>591</v>
      </c>
    </row>
    <row r="7" spans="1:15" s="13" customFormat="1" ht="15" customHeight="1">
      <c r="A7" s="5">
        <v>5</v>
      </c>
      <c r="B7" s="70" t="s">
        <v>62</v>
      </c>
      <c r="C7" s="71" t="s">
        <v>120</v>
      </c>
      <c r="D7" s="8">
        <v>83</v>
      </c>
      <c r="E7" s="8">
        <v>19448</v>
      </c>
      <c r="F7" s="9">
        <f t="shared" si="0"/>
        <v>234.3132530120482</v>
      </c>
      <c r="G7" s="8">
        <v>25</v>
      </c>
      <c r="H7" s="10">
        <v>44448</v>
      </c>
      <c r="I7" s="56">
        <v>8.2</v>
      </c>
      <c r="J7" s="60"/>
      <c r="K7" s="8">
        <v>83</v>
      </c>
      <c r="L7" s="71" t="s">
        <v>222</v>
      </c>
      <c r="M7" s="8">
        <v>650</v>
      </c>
      <c r="N7" s="11">
        <f t="shared" si="1"/>
        <v>50.50048287223768</v>
      </c>
      <c r="O7" s="12" t="s">
        <v>358</v>
      </c>
    </row>
    <row r="8" spans="1:15" s="13" customFormat="1" ht="15" customHeight="1">
      <c r="A8" s="5">
        <v>6</v>
      </c>
      <c r="B8" s="70" t="s">
        <v>61</v>
      </c>
      <c r="C8" s="71" t="s">
        <v>123</v>
      </c>
      <c r="D8" s="8">
        <v>99</v>
      </c>
      <c r="E8" s="8">
        <v>20381</v>
      </c>
      <c r="F8" s="9">
        <f t="shared" si="0"/>
        <v>205.86868686868686</v>
      </c>
      <c r="G8" s="8">
        <v>24</v>
      </c>
      <c r="H8" s="10">
        <v>44381</v>
      </c>
      <c r="I8" s="56">
        <v>9.1</v>
      </c>
      <c r="J8" s="60"/>
      <c r="K8" s="8">
        <v>85</v>
      </c>
      <c r="L8" s="71" t="s">
        <v>221</v>
      </c>
      <c r="M8" s="8">
        <v>678</v>
      </c>
      <c r="N8" s="11">
        <f t="shared" si="1"/>
        <v>50.42435948417884</v>
      </c>
      <c r="O8" s="12" t="s">
        <v>359</v>
      </c>
    </row>
    <row r="9" spans="1:15" s="13" customFormat="1" ht="15" customHeight="1">
      <c r="A9" s="5">
        <v>7</v>
      </c>
      <c r="B9" s="6" t="s">
        <v>63</v>
      </c>
      <c r="C9" s="7" t="s">
        <v>124</v>
      </c>
      <c r="D9" s="8">
        <v>55</v>
      </c>
      <c r="E9" s="8">
        <v>12590</v>
      </c>
      <c r="F9" s="9">
        <f t="shared" si="0"/>
        <v>228.9090909090909</v>
      </c>
      <c r="G9" s="8">
        <v>19</v>
      </c>
      <c r="H9" s="10">
        <v>31590</v>
      </c>
      <c r="I9" s="56">
        <v>12.6</v>
      </c>
      <c r="J9" s="60"/>
      <c r="K9" s="8">
        <v>209</v>
      </c>
      <c r="L9" s="71" t="s">
        <v>222</v>
      </c>
      <c r="M9" s="8">
        <v>692</v>
      </c>
      <c r="N9" s="11">
        <f t="shared" si="1"/>
        <v>35.89160938476396</v>
      </c>
      <c r="O9" s="12" t="s">
        <v>360</v>
      </c>
    </row>
    <row r="10" spans="1:15" s="13" customFormat="1" ht="15" customHeight="1">
      <c r="A10" s="5">
        <v>8</v>
      </c>
      <c r="B10" s="6" t="s">
        <v>64</v>
      </c>
      <c r="C10" s="7" t="s">
        <v>125</v>
      </c>
      <c r="D10" s="8">
        <v>58</v>
      </c>
      <c r="E10" s="8">
        <v>9086</v>
      </c>
      <c r="F10" s="9">
        <f t="shared" si="0"/>
        <v>156.6551724137931</v>
      </c>
      <c r="G10" s="8">
        <v>18</v>
      </c>
      <c r="H10" s="10">
        <v>27086</v>
      </c>
      <c r="I10" s="56">
        <v>20.8</v>
      </c>
      <c r="J10" s="60"/>
      <c r="K10" s="8">
        <v>89</v>
      </c>
      <c r="L10" s="71" t="s">
        <v>221</v>
      </c>
      <c r="M10" s="8">
        <v>639</v>
      </c>
      <c r="N10" s="11">
        <f t="shared" si="1"/>
        <v>30.774299835255352</v>
      </c>
      <c r="O10" s="12" t="s">
        <v>361</v>
      </c>
    </row>
    <row r="11" spans="1:15" s="13" customFormat="1" ht="15" customHeight="1">
      <c r="A11" s="14"/>
      <c r="B11" s="14"/>
      <c r="C11" s="14"/>
      <c r="D11" s="14"/>
      <c r="E11" s="14"/>
      <c r="F11" s="15"/>
      <c r="G11" s="14"/>
      <c r="H11" s="14"/>
      <c r="I11" s="57"/>
      <c r="J11" s="57"/>
      <c r="K11" s="14"/>
      <c r="L11" s="14"/>
      <c r="M11" s="14"/>
      <c r="N11" s="14"/>
      <c r="O11" s="16"/>
    </row>
    <row r="12" spans="1:15" s="13" customFormat="1" ht="15" customHeight="1">
      <c r="A12" s="14"/>
      <c r="B12" s="14"/>
      <c r="C12" s="14"/>
      <c r="D12" s="14"/>
      <c r="E12" s="14"/>
      <c r="F12" s="15"/>
      <c r="G12" s="14"/>
      <c r="H12" s="14"/>
      <c r="I12" s="57"/>
      <c r="J12" s="57"/>
      <c r="K12" s="14"/>
      <c r="L12" s="14"/>
      <c r="M12" s="14"/>
      <c r="N12" s="14"/>
      <c r="O12" s="16"/>
    </row>
    <row r="13" spans="1:15" s="13" customFormat="1" ht="15" customHeight="1">
      <c r="A13" s="14"/>
      <c r="B13" s="14"/>
      <c r="C13" s="14"/>
      <c r="D13" s="14"/>
      <c r="E13" s="14"/>
      <c r="F13" s="15"/>
      <c r="G13" s="14"/>
      <c r="H13" s="14"/>
      <c r="I13" s="58"/>
      <c r="J13" s="58"/>
      <c r="K13" s="14"/>
      <c r="L13" s="14"/>
      <c r="M13" s="14"/>
      <c r="N13" s="14"/>
      <c r="O13" s="16"/>
    </row>
    <row r="14" spans="1:15" s="13" customFormat="1" ht="15" customHeight="1">
      <c r="A14" s="14"/>
      <c r="B14" s="14"/>
      <c r="C14" s="14"/>
      <c r="D14" s="14"/>
      <c r="E14" s="14"/>
      <c r="F14" s="15"/>
      <c r="G14" s="14"/>
      <c r="H14" s="14"/>
      <c r="I14" s="58"/>
      <c r="J14" s="58"/>
      <c r="K14" s="14"/>
      <c r="L14" s="14"/>
      <c r="M14" s="14"/>
      <c r="N14" s="14"/>
      <c r="O14" s="16"/>
    </row>
    <row r="15" spans="1:15" s="13" customFormat="1" ht="15" customHeight="1">
      <c r="A15" s="14"/>
      <c r="B15" s="14"/>
      <c r="C15" s="14"/>
      <c r="D15" s="14"/>
      <c r="E15" s="14"/>
      <c r="F15" s="15"/>
      <c r="G15" s="14"/>
      <c r="H15" s="14"/>
      <c r="I15" s="58"/>
      <c r="J15" s="58"/>
      <c r="K15" s="14"/>
      <c r="L15" s="14"/>
      <c r="M15" s="14"/>
      <c r="N15" s="14"/>
      <c r="O15" s="16"/>
    </row>
    <row r="16" spans="1:15" s="13" customFormat="1" ht="15" customHeight="1">
      <c r="A16" s="14"/>
      <c r="B16" s="14"/>
      <c r="C16" s="14"/>
      <c r="D16" s="14"/>
      <c r="E16" s="14"/>
      <c r="F16" s="15"/>
      <c r="G16" s="14"/>
      <c r="H16" s="14"/>
      <c r="I16" s="58"/>
      <c r="J16" s="58"/>
      <c r="K16" s="14"/>
      <c r="L16" s="14"/>
      <c r="M16" s="14"/>
      <c r="N16" s="14"/>
      <c r="O16" s="16"/>
    </row>
    <row r="17" spans="1:15" s="13" customFormat="1" ht="15" customHeight="1">
      <c r="A17" s="14"/>
      <c r="B17" s="14"/>
      <c r="C17" s="14"/>
      <c r="D17" s="14"/>
      <c r="E17" s="14"/>
      <c r="F17" s="15"/>
      <c r="G17" s="14"/>
      <c r="H17" s="14"/>
      <c r="I17" s="58"/>
      <c r="J17" s="58"/>
      <c r="K17" s="14"/>
      <c r="L17" s="14"/>
      <c r="M17" s="14"/>
      <c r="N17" s="14"/>
      <c r="O17" s="16"/>
    </row>
    <row r="18" spans="1:15" s="13" customFormat="1" ht="15" customHeight="1">
      <c r="A18" s="14"/>
      <c r="B18" s="14"/>
      <c r="C18" s="14"/>
      <c r="D18" s="14"/>
      <c r="E18" s="14"/>
      <c r="F18" s="15"/>
      <c r="G18" s="14"/>
      <c r="H18" s="14"/>
      <c r="I18"/>
      <c r="J18"/>
      <c r="K18" s="14"/>
      <c r="L18" s="14"/>
      <c r="M18" s="14"/>
      <c r="N18" s="14"/>
      <c r="O18" s="16"/>
    </row>
    <row r="19" spans="1:15" s="13" customFormat="1" ht="15" customHeight="1">
      <c r="A19" s="14"/>
      <c r="B19" s="14"/>
      <c r="C19" s="14"/>
      <c r="D19" s="14"/>
      <c r="E19" s="14"/>
      <c r="F19" s="15"/>
      <c r="G19" s="14"/>
      <c r="H19" s="14"/>
      <c r="I19"/>
      <c r="J19"/>
      <c r="K19" s="14"/>
      <c r="L19" s="14"/>
      <c r="M19" s="14"/>
      <c r="N19" s="14"/>
      <c r="O19" s="14"/>
    </row>
    <row r="20" spans="1:15" ht="15" customHeight="1">
      <c r="A20" s="17"/>
      <c r="B20" s="17"/>
      <c r="C20" s="17"/>
      <c r="D20" s="17"/>
      <c r="E20" s="17"/>
      <c r="F20" s="18"/>
      <c r="G20" s="17"/>
      <c r="H20" s="17"/>
      <c r="K20" s="17"/>
      <c r="L20" s="17"/>
      <c r="M20" s="17"/>
      <c r="N20" s="17"/>
      <c r="O20" s="17"/>
    </row>
    <row r="21" spans="1:15" ht="15" customHeight="1">
      <c r="A21" s="17"/>
      <c r="B21" s="17"/>
      <c r="C21" s="17"/>
      <c r="D21" s="17"/>
      <c r="E21" s="17"/>
      <c r="F21" s="18"/>
      <c r="G21" s="17"/>
      <c r="H21" s="17"/>
      <c r="K21" s="17"/>
      <c r="L21" s="17"/>
      <c r="M21" s="17"/>
      <c r="N21" s="17"/>
      <c r="O21" s="17"/>
    </row>
    <row r="22" spans="1:15" ht="15" customHeight="1">
      <c r="A22" s="17"/>
      <c r="B22" s="17"/>
      <c r="C22" s="17"/>
      <c r="D22" s="17"/>
      <c r="E22" s="17"/>
      <c r="F22" s="18"/>
      <c r="G22" s="17"/>
      <c r="H22" s="17"/>
      <c r="K22" s="17"/>
      <c r="L22" s="17"/>
      <c r="M22" s="17"/>
      <c r="N22" s="17"/>
      <c r="O22" s="17"/>
    </row>
    <row r="23" spans="1:15" ht="15" customHeight="1">
      <c r="A23" s="17"/>
      <c r="B23" s="17"/>
      <c r="C23" s="17"/>
      <c r="D23" s="17"/>
      <c r="E23" s="17"/>
      <c r="F23" s="18"/>
      <c r="G23" s="17"/>
      <c r="H23" s="17"/>
      <c r="K23" s="17"/>
      <c r="L23" s="17"/>
      <c r="M23" s="17"/>
      <c r="N23" s="17"/>
      <c r="O23" s="17"/>
    </row>
    <row r="24" spans="1:15" ht="15" customHeight="1">
      <c r="A24" s="17"/>
      <c r="B24" s="17"/>
      <c r="C24" s="17"/>
      <c r="D24" s="17"/>
      <c r="E24" s="17"/>
      <c r="F24" s="18"/>
      <c r="G24" s="17"/>
      <c r="H24" s="17"/>
      <c r="K24" s="17"/>
      <c r="L24" s="17"/>
      <c r="M24" s="17"/>
      <c r="N24" s="17"/>
      <c r="O24" s="17"/>
    </row>
    <row r="25" spans="1:15" ht="15" customHeight="1">
      <c r="A25" s="17"/>
      <c r="B25" s="17"/>
      <c r="C25" s="17"/>
      <c r="D25" s="17"/>
      <c r="E25" s="17"/>
      <c r="F25" s="18"/>
      <c r="G25" s="17"/>
      <c r="H25" s="17"/>
      <c r="K25" s="17"/>
      <c r="L25" s="17"/>
      <c r="M25" s="17"/>
      <c r="N25" s="17"/>
      <c r="O25" s="17"/>
    </row>
    <row r="26" spans="1:15" ht="15" customHeight="1">
      <c r="A26" s="17"/>
      <c r="B26" s="17"/>
      <c r="C26" s="17"/>
      <c r="D26" s="17"/>
      <c r="E26" s="17"/>
      <c r="F26" s="18"/>
      <c r="G26" s="17"/>
      <c r="H26" s="17"/>
      <c r="K26" s="17"/>
      <c r="L26" s="17"/>
      <c r="M26" s="17"/>
      <c r="N26" s="17"/>
      <c r="O26" s="17"/>
    </row>
    <row r="27" spans="1:15" ht="15" customHeight="1">
      <c r="A27" s="17"/>
      <c r="B27" s="17"/>
      <c r="C27" s="17"/>
      <c r="D27" s="17"/>
      <c r="E27" s="17"/>
      <c r="F27" s="18"/>
      <c r="G27" s="17"/>
      <c r="H27" s="17"/>
      <c r="K27" s="17"/>
      <c r="L27" s="17"/>
      <c r="M27" s="17"/>
      <c r="N27" s="17"/>
      <c r="O27" s="17"/>
    </row>
    <row r="28" spans="1:15" ht="15" customHeight="1">
      <c r="A28" s="17"/>
      <c r="B28" s="17"/>
      <c r="C28" s="17"/>
      <c r="D28" s="17"/>
      <c r="E28" s="17"/>
      <c r="F28" s="18"/>
      <c r="G28" s="17"/>
      <c r="H28" s="17"/>
      <c r="K28" s="17"/>
      <c r="L28" s="17"/>
      <c r="M28" s="17"/>
      <c r="N28" s="17"/>
      <c r="O28" s="17"/>
    </row>
    <row r="29" spans="1:15" ht="12.75">
      <c r="A29" s="17"/>
      <c r="B29" s="17"/>
      <c r="C29" s="17"/>
      <c r="D29" s="17"/>
      <c r="E29" s="17"/>
      <c r="F29" s="18"/>
      <c r="G29" s="17"/>
      <c r="H29" s="17"/>
      <c r="K29" s="17"/>
      <c r="L29" s="17"/>
      <c r="M29" s="17"/>
      <c r="N29" s="17"/>
      <c r="O29" s="17"/>
    </row>
  </sheetData>
  <sheetProtection/>
  <mergeCells count="1">
    <mergeCell ref="A1:O1"/>
  </mergeCells>
  <printOptions horizontalCentered="1"/>
  <pageMargins left="0.5" right="0.5" top="0.5" bottom="0.5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6"/>
  </sheetPr>
  <dimension ref="A1:O30"/>
  <sheetViews>
    <sheetView zoomScalePageLayoutView="0" workbookViewId="0" topLeftCell="A1">
      <selection activeCell="A1" sqref="A1:O1"/>
    </sheetView>
  </sheetViews>
  <sheetFormatPr defaultColWidth="9.140625" defaultRowHeight="12.75"/>
  <cols>
    <col min="1" max="1" width="4.7109375" style="19" customWidth="1"/>
    <col min="2" max="2" width="12.28125" style="19" customWidth="1"/>
    <col min="3" max="3" width="8.00390625" style="19" customWidth="1"/>
    <col min="4" max="4" width="6.421875" style="19" customWidth="1"/>
    <col min="5" max="5" width="7.00390625" style="19" customWidth="1"/>
    <col min="6" max="6" width="5.8515625" style="20" customWidth="1"/>
    <col min="7" max="7" width="5.7109375" style="19" customWidth="1"/>
    <col min="8" max="8" width="6.7109375" style="19" customWidth="1"/>
    <col min="9" max="9" width="6.421875" style="19" customWidth="1"/>
    <col min="10" max="10" width="6.7109375" style="19" customWidth="1"/>
    <col min="11" max="11" width="4.7109375" style="19" customWidth="1"/>
    <col min="12" max="12" width="9.7109375" style="19" customWidth="1"/>
    <col min="13" max="13" width="5.421875" style="19" customWidth="1"/>
    <col min="14" max="14" width="6.00390625" style="19" customWidth="1"/>
    <col min="15" max="15" width="37.00390625" style="19" customWidth="1"/>
    <col min="16" max="16384" width="9.140625" style="19" customWidth="1"/>
  </cols>
  <sheetData>
    <row r="1" spans="1:15" s="49" customFormat="1" ht="19.5" customHeight="1">
      <c r="A1" s="81" t="s">
        <v>48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</row>
    <row r="2" spans="1:15" s="4" customFormat="1" ht="30" customHeight="1">
      <c r="A2" s="2" t="s">
        <v>22</v>
      </c>
      <c r="B2" s="2" t="s">
        <v>0</v>
      </c>
      <c r="C2" s="2" t="s">
        <v>1</v>
      </c>
      <c r="D2" s="55" t="s">
        <v>42</v>
      </c>
      <c r="E2" s="2" t="s">
        <v>2</v>
      </c>
      <c r="F2" s="3" t="s">
        <v>3</v>
      </c>
      <c r="G2" s="2" t="s">
        <v>4</v>
      </c>
      <c r="H2" s="2" t="s">
        <v>5</v>
      </c>
      <c r="I2" s="55" t="s">
        <v>40</v>
      </c>
      <c r="J2" s="55" t="s">
        <v>41</v>
      </c>
      <c r="K2" s="2" t="s">
        <v>6</v>
      </c>
      <c r="L2" s="2" t="s">
        <v>7</v>
      </c>
      <c r="M2" s="2" t="s">
        <v>8</v>
      </c>
      <c r="N2" s="2" t="s">
        <v>37</v>
      </c>
      <c r="O2" s="2" t="s">
        <v>17</v>
      </c>
    </row>
    <row r="3" spans="1:15" s="13" customFormat="1" ht="15" customHeight="1">
      <c r="A3" s="5">
        <v>1</v>
      </c>
      <c r="B3" s="6" t="s">
        <v>65</v>
      </c>
      <c r="C3" s="71" t="s">
        <v>220</v>
      </c>
      <c r="D3" s="8">
        <v>284</v>
      </c>
      <c r="E3" s="73">
        <v>107808</v>
      </c>
      <c r="F3" s="9">
        <f aca="true" t="shared" si="0" ref="F3:F19">E3/D3</f>
        <v>379.6056338028169</v>
      </c>
      <c r="G3" s="8">
        <v>65</v>
      </c>
      <c r="H3" s="10">
        <f aca="true" t="shared" si="1" ref="H3:H19">E3+G3*1000</f>
        <v>172808</v>
      </c>
      <c r="I3" s="62">
        <v>6</v>
      </c>
      <c r="J3" s="59"/>
      <c r="K3" s="8">
        <v>1075</v>
      </c>
      <c r="L3" s="71" t="s">
        <v>219</v>
      </c>
      <c r="M3" s="8">
        <v>1074</v>
      </c>
      <c r="N3" s="11">
        <f aca="true" t="shared" si="2" ref="N3:N19">H3/MAX($H$3:$H$16)*100</f>
        <v>100</v>
      </c>
      <c r="O3" s="12" t="s">
        <v>402</v>
      </c>
    </row>
    <row r="4" spans="1:15" s="13" customFormat="1" ht="15" customHeight="1">
      <c r="A4" s="5">
        <v>2</v>
      </c>
      <c r="B4" s="6" t="s">
        <v>66</v>
      </c>
      <c r="C4" s="71" t="s">
        <v>223</v>
      </c>
      <c r="D4" s="8">
        <v>256</v>
      </c>
      <c r="E4" s="8">
        <v>89775</v>
      </c>
      <c r="F4" s="9">
        <f t="shared" si="0"/>
        <v>350.68359375</v>
      </c>
      <c r="G4" s="8">
        <v>61</v>
      </c>
      <c r="H4" s="10">
        <f t="shared" si="1"/>
        <v>150775</v>
      </c>
      <c r="I4" s="62">
        <v>5.8</v>
      </c>
      <c r="J4" s="59"/>
      <c r="K4" s="73" t="s">
        <v>217</v>
      </c>
      <c r="L4" s="71" t="s">
        <v>224</v>
      </c>
      <c r="M4" s="8">
        <v>842</v>
      </c>
      <c r="N4" s="11">
        <f t="shared" si="2"/>
        <v>87.25001157353827</v>
      </c>
      <c r="O4" s="76" t="s">
        <v>403</v>
      </c>
    </row>
    <row r="5" spans="1:15" s="13" customFormat="1" ht="15" customHeight="1">
      <c r="A5" s="5">
        <v>3</v>
      </c>
      <c r="B5" s="6" t="s">
        <v>67</v>
      </c>
      <c r="C5" s="71" t="s">
        <v>226</v>
      </c>
      <c r="D5" s="8">
        <v>197</v>
      </c>
      <c r="E5" s="8">
        <v>63618</v>
      </c>
      <c r="F5" s="9">
        <f t="shared" si="0"/>
        <v>322.93401015228426</v>
      </c>
      <c r="G5" s="8">
        <v>45</v>
      </c>
      <c r="H5" s="10">
        <f t="shared" si="1"/>
        <v>108618</v>
      </c>
      <c r="I5" s="62">
        <v>4.3</v>
      </c>
      <c r="J5" s="59"/>
      <c r="K5" s="8">
        <v>260</v>
      </c>
      <c r="L5" s="71" t="s">
        <v>225</v>
      </c>
      <c r="M5" s="8">
        <v>863</v>
      </c>
      <c r="N5" s="11">
        <f t="shared" si="2"/>
        <v>62.8547289477339</v>
      </c>
      <c r="O5" s="12" t="s">
        <v>404</v>
      </c>
    </row>
    <row r="6" spans="1:15" s="13" customFormat="1" ht="15" customHeight="1">
      <c r="A6" s="5">
        <v>4</v>
      </c>
      <c r="B6" s="6" t="s">
        <v>68</v>
      </c>
      <c r="C6" s="71" t="s">
        <v>227</v>
      </c>
      <c r="D6" s="8">
        <v>172</v>
      </c>
      <c r="E6" s="8">
        <v>48291</v>
      </c>
      <c r="F6" s="9">
        <f t="shared" si="0"/>
        <v>280.76162790697674</v>
      </c>
      <c r="G6" s="8">
        <v>38</v>
      </c>
      <c r="H6" s="10">
        <f t="shared" si="1"/>
        <v>86291</v>
      </c>
      <c r="I6" s="62">
        <v>4.3</v>
      </c>
      <c r="J6" s="59"/>
      <c r="K6" s="8">
        <v>75</v>
      </c>
      <c r="L6" s="71" t="s">
        <v>394</v>
      </c>
      <c r="M6" s="8">
        <v>772</v>
      </c>
      <c r="N6" s="11">
        <f t="shared" si="2"/>
        <v>49.93460950881904</v>
      </c>
      <c r="O6" s="76" t="s">
        <v>405</v>
      </c>
    </row>
    <row r="7" spans="1:15" s="13" customFormat="1" ht="15" customHeight="1">
      <c r="A7" s="5">
        <v>5</v>
      </c>
      <c r="B7" s="70" t="s">
        <v>70</v>
      </c>
      <c r="C7" s="71" t="s">
        <v>223</v>
      </c>
      <c r="D7" s="8">
        <v>142</v>
      </c>
      <c r="E7" s="8">
        <v>46983</v>
      </c>
      <c r="F7" s="9">
        <f t="shared" si="0"/>
        <v>330.86619718309856</v>
      </c>
      <c r="G7" s="8">
        <v>31</v>
      </c>
      <c r="H7" s="10">
        <f t="shared" si="1"/>
        <v>77983</v>
      </c>
      <c r="I7" s="62">
        <v>8.4</v>
      </c>
      <c r="J7" s="59"/>
      <c r="K7" s="8">
        <v>120</v>
      </c>
      <c r="L7" s="71" t="s">
        <v>216</v>
      </c>
      <c r="M7" s="8">
        <v>785</v>
      </c>
      <c r="N7" s="11">
        <f t="shared" si="2"/>
        <v>45.12696171473543</v>
      </c>
      <c r="O7" s="12" t="s">
        <v>406</v>
      </c>
    </row>
    <row r="8" spans="1:15" s="13" customFormat="1" ht="15" customHeight="1">
      <c r="A8" s="5">
        <v>6</v>
      </c>
      <c r="B8" s="70" t="s">
        <v>69</v>
      </c>
      <c r="C8" s="71" t="s">
        <v>228</v>
      </c>
      <c r="D8" s="8">
        <v>148</v>
      </c>
      <c r="E8" s="8">
        <v>46013</v>
      </c>
      <c r="F8" s="9">
        <f t="shared" si="0"/>
        <v>310.89864864864865</v>
      </c>
      <c r="G8" s="8">
        <v>36</v>
      </c>
      <c r="H8" s="10">
        <f t="shared" si="1"/>
        <v>82013</v>
      </c>
      <c r="I8" s="62">
        <v>7</v>
      </c>
      <c r="J8" s="59"/>
      <c r="K8" s="8">
        <v>66</v>
      </c>
      <c r="L8" s="71" t="s">
        <v>395</v>
      </c>
      <c r="M8" s="8">
        <v>777</v>
      </c>
      <c r="N8" s="11">
        <f t="shared" si="2"/>
        <v>47.459029674552106</v>
      </c>
      <c r="O8" s="12" t="s">
        <v>407</v>
      </c>
    </row>
    <row r="9" spans="1:15" s="13" customFormat="1" ht="15" customHeight="1">
      <c r="A9" s="5">
        <v>7</v>
      </c>
      <c r="B9" s="6" t="s">
        <v>71</v>
      </c>
      <c r="C9" s="71" t="s">
        <v>229</v>
      </c>
      <c r="D9" s="8">
        <v>122</v>
      </c>
      <c r="E9" s="8">
        <v>36253</v>
      </c>
      <c r="F9" s="9">
        <f t="shared" si="0"/>
        <v>297.155737704918</v>
      </c>
      <c r="G9" s="8">
        <v>32</v>
      </c>
      <c r="H9" s="10">
        <f t="shared" si="1"/>
        <v>68253</v>
      </c>
      <c r="I9" s="62">
        <v>10.1</v>
      </c>
      <c r="J9" s="59"/>
      <c r="K9" s="8">
        <v>200</v>
      </c>
      <c r="L9" s="71" t="s">
        <v>396</v>
      </c>
      <c r="M9" s="8">
        <v>707</v>
      </c>
      <c r="N9" s="11">
        <f t="shared" si="2"/>
        <v>39.49643535021527</v>
      </c>
      <c r="O9" s="12" t="s">
        <v>408</v>
      </c>
    </row>
    <row r="10" spans="1:15" s="13" customFormat="1" ht="15" customHeight="1">
      <c r="A10" s="5">
        <v>8</v>
      </c>
      <c r="B10" s="6" t="s">
        <v>72</v>
      </c>
      <c r="C10" s="71" t="s">
        <v>230</v>
      </c>
      <c r="D10" s="8">
        <v>104</v>
      </c>
      <c r="E10" s="8">
        <v>23729</v>
      </c>
      <c r="F10" s="9">
        <f t="shared" si="0"/>
        <v>228.16346153846155</v>
      </c>
      <c r="G10" s="8">
        <v>28</v>
      </c>
      <c r="H10" s="10">
        <f t="shared" si="1"/>
        <v>51729</v>
      </c>
      <c r="I10" s="62">
        <v>4.6</v>
      </c>
      <c r="J10" s="59"/>
      <c r="K10" s="73" t="s">
        <v>217</v>
      </c>
      <c r="L10" s="71" t="s">
        <v>396</v>
      </c>
      <c r="M10" s="8">
        <v>707</v>
      </c>
      <c r="N10" s="11">
        <f t="shared" si="2"/>
        <v>29.934378038053794</v>
      </c>
      <c r="O10" s="12" t="s">
        <v>409</v>
      </c>
    </row>
    <row r="11" spans="1:15" s="13" customFormat="1" ht="15" customHeight="1">
      <c r="A11" s="5">
        <v>9</v>
      </c>
      <c r="B11" s="70" t="s">
        <v>73</v>
      </c>
      <c r="C11" s="71" t="s">
        <v>231</v>
      </c>
      <c r="D11" s="8">
        <v>60</v>
      </c>
      <c r="E11" s="8">
        <v>15231</v>
      </c>
      <c r="F11" s="9">
        <f t="shared" si="0"/>
        <v>253.85</v>
      </c>
      <c r="G11" s="8">
        <v>26</v>
      </c>
      <c r="H11" s="10">
        <f t="shared" si="1"/>
        <v>41231</v>
      </c>
      <c r="I11" s="62">
        <v>18.3</v>
      </c>
      <c r="J11" s="59"/>
      <c r="K11" s="8">
        <v>110</v>
      </c>
      <c r="L11" s="71" t="s">
        <v>222</v>
      </c>
      <c r="M11" s="8">
        <v>614</v>
      </c>
      <c r="N11" s="11">
        <f t="shared" si="2"/>
        <v>23.85942780426832</v>
      </c>
      <c r="O11" s="12" t="s">
        <v>410</v>
      </c>
    </row>
    <row r="12" spans="1:15" s="13" customFormat="1" ht="15" customHeight="1">
      <c r="A12" s="5">
        <v>10</v>
      </c>
      <c r="B12" s="70" t="s">
        <v>74</v>
      </c>
      <c r="C12" s="71" t="s">
        <v>232</v>
      </c>
      <c r="D12" s="8">
        <v>63</v>
      </c>
      <c r="E12" s="8">
        <v>14728</v>
      </c>
      <c r="F12" s="9">
        <f t="shared" si="0"/>
        <v>233.77777777777777</v>
      </c>
      <c r="G12" s="8">
        <v>21</v>
      </c>
      <c r="H12" s="10">
        <f t="shared" si="1"/>
        <v>35728</v>
      </c>
      <c r="I12" s="62">
        <v>0</v>
      </c>
      <c r="J12" s="59"/>
      <c r="K12" s="8">
        <v>400</v>
      </c>
      <c r="L12" s="71" t="s">
        <v>157</v>
      </c>
      <c r="M12" s="8">
        <v>566</v>
      </c>
      <c r="N12" s="11">
        <f t="shared" si="2"/>
        <v>20.67496875144669</v>
      </c>
      <c r="O12" s="12" t="s">
        <v>411</v>
      </c>
    </row>
    <row r="13" spans="1:15" s="13" customFormat="1" ht="15" customHeight="1">
      <c r="A13" s="5">
        <v>11</v>
      </c>
      <c r="B13" s="70" t="s">
        <v>240</v>
      </c>
      <c r="C13" s="71" t="s">
        <v>233</v>
      </c>
      <c r="D13" s="8">
        <v>63</v>
      </c>
      <c r="E13" s="8">
        <v>14185</v>
      </c>
      <c r="F13" s="9">
        <f t="shared" si="0"/>
        <v>225.15873015873015</v>
      </c>
      <c r="G13" s="8">
        <v>23</v>
      </c>
      <c r="H13" s="10">
        <f t="shared" si="1"/>
        <v>37185</v>
      </c>
      <c r="I13" s="62">
        <v>28</v>
      </c>
      <c r="J13" s="59"/>
      <c r="K13" s="8">
        <v>100</v>
      </c>
      <c r="L13" s="71" t="s">
        <v>397</v>
      </c>
      <c r="M13" s="8">
        <v>666</v>
      </c>
      <c r="N13" s="11">
        <f t="shared" si="2"/>
        <v>21.51810101384195</v>
      </c>
      <c r="O13" s="12" t="s">
        <v>412</v>
      </c>
    </row>
    <row r="14" spans="1:15" s="13" customFormat="1" ht="15" customHeight="1">
      <c r="A14" s="5">
        <v>12</v>
      </c>
      <c r="B14" s="6" t="s">
        <v>75</v>
      </c>
      <c r="C14" s="71" t="s">
        <v>234</v>
      </c>
      <c r="D14" s="8">
        <v>49</v>
      </c>
      <c r="E14" s="8">
        <v>13148</v>
      </c>
      <c r="F14" s="9">
        <f t="shared" si="0"/>
        <v>268.3265306122449</v>
      </c>
      <c r="G14" s="8">
        <v>17</v>
      </c>
      <c r="H14" s="10">
        <f t="shared" si="1"/>
        <v>30148</v>
      </c>
      <c r="I14" s="62">
        <v>19.8</v>
      </c>
      <c r="J14" s="59"/>
      <c r="K14" s="8">
        <v>1245</v>
      </c>
      <c r="L14" s="71" t="s">
        <v>398</v>
      </c>
      <c r="M14" s="8">
        <v>725</v>
      </c>
      <c r="N14" s="11">
        <f t="shared" si="2"/>
        <v>17.44595157631591</v>
      </c>
      <c r="O14" s="12" t="s">
        <v>413</v>
      </c>
    </row>
    <row r="15" spans="1:15" s="13" customFormat="1" ht="15" customHeight="1">
      <c r="A15" s="5">
        <v>13</v>
      </c>
      <c r="B15" s="70" t="s">
        <v>77</v>
      </c>
      <c r="C15" s="71" t="s">
        <v>235</v>
      </c>
      <c r="D15" s="8">
        <v>71</v>
      </c>
      <c r="E15" s="8">
        <v>12542</v>
      </c>
      <c r="F15" s="9">
        <f t="shared" si="0"/>
        <v>176.64788732394365</v>
      </c>
      <c r="G15" s="8">
        <v>21</v>
      </c>
      <c r="H15" s="10">
        <f t="shared" si="1"/>
        <v>33542</v>
      </c>
      <c r="I15" s="62">
        <v>20.5</v>
      </c>
      <c r="J15" s="59"/>
      <c r="K15" s="73" t="s">
        <v>217</v>
      </c>
      <c r="L15" s="71" t="s">
        <v>399</v>
      </c>
      <c r="M15" s="8">
        <v>554</v>
      </c>
      <c r="N15" s="11">
        <f t="shared" si="2"/>
        <v>19.40998101939725</v>
      </c>
      <c r="O15" s="12" t="s">
        <v>414</v>
      </c>
    </row>
    <row r="16" spans="1:15" s="13" customFormat="1" ht="15" customHeight="1">
      <c r="A16" s="5">
        <v>14</v>
      </c>
      <c r="B16" s="70" t="s">
        <v>76</v>
      </c>
      <c r="C16" s="71" t="s">
        <v>236</v>
      </c>
      <c r="D16" s="8">
        <v>43</v>
      </c>
      <c r="E16" s="8">
        <v>11270</v>
      </c>
      <c r="F16" s="9">
        <f t="shared" si="0"/>
        <v>262.09302325581393</v>
      </c>
      <c r="G16" s="8">
        <v>18</v>
      </c>
      <c r="H16" s="10">
        <f t="shared" si="1"/>
        <v>29270</v>
      </c>
      <c r="I16" s="62">
        <v>16.9</v>
      </c>
      <c r="J16" s="59"/>
      <c r="K16" s="73" t="s">
        <v>217</v>
      </c>
      <c r="L16" s="71" t="s">
        <v>400</v>
      </c>
      <c r="M16" s="8">
        <v>600</v>
      </c>
      <c r="N16" s="11">
        <f t="shared" si="2"/>
        <v>16.93787324660895</v>
      </c>
      <c r="O16" s="12" t="s">
        <v>415</v>
      </c>
    </row>
    <row r="17" spans="1:15" s="13" customFormat="1" ht="15" customHeight="1">
      <c r="A17" s="5">
        <v>15</v>
      </c>
      <c r="B17" s="6" t="s">
        <v>78</v>
      </c>
      <c r="C17" s="71" t="s">
        <v>237</v>
      </c>
      <c r="D17" s="8">
        <v>78</v>
      </c>
      <c r="E17" s="8">
        <v>10725</v>
      </c>
      <c r="F17" s="9">
        <f t="shared" si="0"/>
        <v>137.5</v>
      </c>
      <c r="G17" s="8">
        <v>15</v>
      </c>
      <c r="H17" s="10">
        <f t="shared" si="1"/>
        <v>25725</v>
      </c>
      <c r="I17" s="62">
        <v>2.8</v>
      </c>
      <c r="J17" s="59"/>
      <c r="K17" s="73" t="s">
        <v>217</v>
      </c>
      <c r="L17" s="71" t="s">
        <v>401</v>
      </c>
      <c r="M17" s="8">
        <v>554</v>
      </c>
      <c r="N17" s="11">
        <f t="shared" si="2"/>
        <v>14.886463589648628</v>
      </c>
      <c r="O17" s="12" t="s">
        <v>416</v>
      </c>
    </row>
    <row r="18" spans="1:15" s="13" customFormat="1" ht="15" customHeight="1">
      <c r="A18" s="5">
        <v>16</v>
      </c>
      <c r="B18" s="70" t="s">
        <v>80</v>
      </c>
      <c r="C18" s="71" t="s">
        <v>238</v>
      </c>
      <c r="D18" s="8">
        <v>25</v>
      </c>
      <c r="E18" s="8">
        <v>5458</v>
      </c>
      <c r="F18" s="9">
        <f t="shared" si="0"/>
        <v>218.32</v>
      </c>
      <c r="G18" s="8">
        <v>12</v>
      </c>
      <c r="H18" s="10">
        <f t="shared" si="1"/>
        <v>17458</v>
      </c>
      <c r="I18" s="62">
        <v>1.1</v>
      </c>
      <c r="J18" s="59"/>
      <c r="K18" s="8">
        <v>395</v>
      </c>
      <c r="L18" s="71" t="s">
        <v>400</v>
      </c>
      <c r="M18" s="8">
        <v>636</v>
      </c>
      <c r="N18" s="11">
        <f t="shared" si="2"/>
        <v>10.10254154900236</v>
      </c>
      <c r="O18" s="12" t="s">
        <v>417</v>
      </c>
    </row>
    <row r="19" spans="1:15" s="13" customFormat="1" ht="15" customHeight="1">
      <c r="A19" s="5">
        <v>17</v>
      </c>
      <c r="B19" s="70" t="s">
        <v>79</v>
      </c>
      <c r="C19" s="71" t="s">
        <v>239</v>
      </c>
      <c r="D19" s="8">
        <v>41</v>
      </c>
      <c r="E19" s="8">
        <v>5412</v>
      </c>
      <c r="F19" s="9">
        <f t="shared" si="0"/>
        <v>132</v>
      </c>
      <c r="G19" s="8">
        <v>12</v>
      </c>
      <c r="H19" s="10">
        <f t="shared" si="1"/>
        <v>17412</v>
      </c>
      <c r="I19" s="62">
        <v>3.3</v>
      </c>
      <c r="J19" s="59"/>
      <c r="K19" s="8">
        <v>90</v>
      </c>
      <c r="L19" s="71" t="s">
        <v>398</v>
      </c>
      <c r="M19" s="8">
        <v>471</v>
      </c>
      <c r="N19" s="11">
        <f t="shared" si="2"/>
        <v>10.07592241099949</v>
      </c>
      <c r="O19" s="12" t="s">
        <v>418</v>
      </c>
    </row>
    <row r="20" spans="1:15" s="13" customFormat="1" ht="15" customHeight="1">
      <c r="A20" s="23"/>
      <c r="B20" s="14"/>
      <c r="C20" s="14"/>
      <c r="D20" s="14"/>
      <c r="E20" s="14"/>
      <c r="F20" s="15"/>
      <c r="G20" s="14"/>
      <c r="H20" s="14"/>
      <c r="I20" s="63"/>
      <c r="J20" s="14"/>
      <c r="K20" s="14"/>
      <c r="L20" s="14"/>
      <c r="M20" s="14"/>
      <c r="N20" s="14"/>
      <c r="O20" s="14"/>
    </row>
    <row r="21" spans="1:15" ht="15" customHeight="1">
      <c r="A21" s="17"/>
      <c r="B21" s="17"/>
      <c r="C21" s="17"/>
      <c r="D21" s="17"/>
      <c r="E21" s="17"/>
      <c r="F21" s="18"/>
      <c r="G21" s="17"/>
      <c r="H21" s="17"/>
      <c r="I21" s="64"/>
      <c r="J21" s="17"/>
      <c r="K21" s="17"/>
      <c r="L21" s="17"/>
      <c r="M21" s="17"/>
      <c r="N21" s="17"/>
      <c r="O21" s="17"/>
    </row>
    <row r="22" spans="1:15" ht="15" customHeight="1">
      <c r="A22" s="17"/>
      <c r="B22" s="17"/>
      <c r="C22" s="17"/>
      <c r="D22" s="17"/>
      <c r="E22" s="17"/>
      <c r="F22" s="18"/>
      <c r="G22" s="17"/>
      <c r="H22" s="17"/>
      <c r="I22" s="17"/>
      <c r="J22" s="17"/>
      <c r="K22" s="17"/>
      <c r="L22" s="17"/>
      <c r="M22" s="17"/>
      <c r="N22" s="17"/>
      <c r="O22" s="17"/>
    </row>
    <row r="23" spans="1:15" ht="15" customHeight="1">
      <c r="A23" s="17"/>
      <c r="B23" s="17"/>
      <c r="C23" s="17"/>
      <c r="D23" s="17"/>
      <c r="E23" s="17"/>
      <c r="F23" s="18"/>
      <c r="G23" s="17"/>
      <c r="H23" s="17"/>
      <c r="I23" s="17"/>
      <c r="J23" s="17"/>
      <c r="K23" s="17"/>
      <c r="L23" s="17"/>
      <c r="M23" s="17"/>
      <c r="N23" s="17"/>
      <c r="O23" s="17"/>
    </row>
    <row r="24" spans="1:15" ht="15" customHeight="1">
      <c r="A24" s="17"/>
      <c r="B24" s="17"/>
      <c r="C24" s="17"/>
      <c r="D24" s="17"/>
      <c r="E24" s="17"/>
      <c r="F24" s="18"/>
      <c r="G24" s="17"/>
      <c r="H24" s="17"/>
      <c r="I24" s="17"/>
      <c r="J24" s="17"/>
      <c r="K24" s="17"/>
      <c r="L24" s="17"/>
      <c r="M24" s="17"/>
      <c r="N24" s="17"/>
      <c r="O24" s="17"/>
    </row>
    <row r="25" spans="1:15" ht="15" customHeight="1">
      <c r="A25" s="17"/>
      <c r="B25" s="17"/>
      <c r="C25" s="17"/>
      <c r="D25" s="17"/>
      <c r="E25" s="17"/>
      <c r="F25" s="18"/>
      <c r="G25" s="17"/>
      <c r="H25" s="17"/>
      <c r="I25" s="17"/>
      <c r="J25" s="17"/>
      <c r="K25" s="17"/>
      <c r="L25" s="17"/>
      <c r="M25" s="17"/>
      <c r="N25" s="17"/>
      <c r="O25" s="17"/>
    </row>
    <row r="26" spans="1:15" ht="15" customHeight="1">
      <c r="A26" s="17"/>
      <c r="B26" s="17"/>
      <c r="C26" s="17"/>
      <c r="D26" s="17"/>
      <c r="E26" s="17"/>
      <c r="F26" s="18"/>
      <c r="G26" s="17"/>
      <c r="H26" s="17"/>
      <c r="I26" s="17"/>
      <c r="J26" s="17"/>
      <c r="K26" s="17"/>
      <c r="L26" s="17"/>
      <c r="M26" s="17"/>
      <c r="N26" s="17"/>
      <c r="O26" s="17"/>
    </row>
    <row r="27" spans="1:15" ht="15" customHeight="1">
      <c r="A27" s="17"/>
      <c r="B27" s="17"/>
      <c r="C27" s="17"/>
      <c r="D27" s="17"/>
      <c r="E27" s="17"/>
      <c r="F27" s="18"/>
      <c r="G27" s="17"/>
      <c r="H27" s="17"/>
      <c r="I27" s="17"/>
      <c r="J27" s="17"/>
      <c r="K27" s="17"/>
      <c r="L27" s="17"/>
      <c r="M27" s="17"/>
      <c r="N27" s="17"/>
      <c r="O27" s="17"/>
    </row>
    <row r="28" spans="1:15" ht="15" customHeight="1">
      <c r="A28" s="17"/>
      <c r="B28" s="17"/>
      <c r="C28" s="17"/>
      <c r="D28" s="17"/>
      <c r="E28" s="17"/>
      <c r="F28" s="18"/>
      <c r="G28" s="17"/>
      <c r="H28" s="17"/>
      <c r="I28" s="17"/>
      <c r="J28" s="17"/>
      <c r="K28" s="17"/>
      <c r="L28" s="17"/>
      <c r="M28" s="17"/>
      <c r="N28" s="17"/>
      <c r="O28" s="17"/>
    </row>
    <row r="29" spans="1:15" ht="15" customHeight="1">
      <c r="A29" s="17"/>
      <c r="B29" s="17"/>
      <c r="C29" s="17"/>
      <c r="D29" s="17"/>
      <c r="E29" s="17"/>
      <c r="F29" s="18"/>
      <c r="G29" s="17"/>
      <c r="H29" s="17"/>
      <c r="I29" s="17"/>
      <c r="J29" s="17"/>
      <c r="K29" s="17"/>
      <c r="L29" s="17"/>
      <c r="M29" s="17"/>
      <c r="N29" s="17"/>
      <c r="O29" s="17"/>
    </row>
    <row r="30" spans="1:15" ht="12.75">
      <c r="A30" s="17"/>
      <c r="B30" s="17"/>
      <c r="C30" s="17"/>
      <c r="D30" s="17"/>
      <c r="E30" s="17"/>
      <c r="F30" s="18"/>
      <c r="G30" s="17"/>
      <c r="H30" s="17"/>
      <c r="I30" s="17"/>
      <c r="J30" s="17"/>
      <c r="K30" s="17"/>
      <c r="L30" s="17"/>
      <c r="M30" s="17"/>
      <c r="N30" s="17"/>
      <c r="O30" s="17"/>
    </row>
  </sheetData>
  <sheetProtection/>
  <mergeCells count="1">
    <mergeCell ref="A1:O1"/>
  </mergeCells>
  <printOptions horizontalCentered="1"/>
  <pageMargins left="0.5" right="0.5" top="0.5" bottom="0.5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6"/>
  </sheetPr>
  <dimension ref="A1:O20"/>
  <sheetViews>
    <sheetView zoomScalePageLayoutView="0" workbookViewId="0" topLeftCell="A1">
      <selection activeCell="A1" sqref="A1:O1"/>
    </sheetView>
  </sheetViews>
  <sheetFormatPr defaultColWidth="9.140625" defaultRowHeight="12.75"/>
  <cols>
    <col min="1" max="1" width="4.7109375" style="19" customWidth="1"/>
    <col min="2" max="2" width="11.140625" style="19" customWidth="1"/>
    <col min="3" max="3" width="7.8515625" style="19" customWidth="1"/>
    <col min="4" max="4" width="6.28125" style="19" customWidth="1"/>
    <col min="5" max="5" width="7.140625" style="19" customWidth="1"/>
    <col min="6" max="6" width="6.140625" style="20" customWidth="1"/>
    <col min="7" max="7" width="5.7109375" style="19" customWidth="1"/>
    <col min="8" max="8" width="6.7109375" style="19" customWidth="1"/>
    <col min="9" max="10" width="6.421875" style="19" customWidth="1"/>
    <col min="11" max="11" width="5.00390625" style="19" customWidth="1"/>
    <col min="12" max="12" width="9.8515625" style="19" customWidth="1"/>
    <col min="13" max="13" width="5.28125" style="19" customWidth="1"/>
    <col min="14" max="14" width="5.8515625" style="19" customWidth="1"/>
    <col min="15" max="15" width="37.00390625" style="19" customWidth="1"/>
    <col min="16" max="16384" width="9.140625" style="19" customWidth="1"/>
  </cols>
  <sheetData>
    <row r="1" spans="1:15" s="49" customFormat="1" ht="19.5" customHeight="1">
      <c r="A1" s="81" t="s">
        <v>49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</row>
    <row r="2" spans="1:15" s="4" customFormat="1" ht="30" customHeight="1">
      <c r="A2" s="2" t="s">
        <v>22</v>
      </c>
      <c r="B2" s="2" t="s">
        <v>0</v>
      </c>
      <c r="C2" s="2" t="s">
        <v>1</v>
      </c>
      <c r="D2" s="55" t="s">
        <v>42</v>
      </c>
      <c r="E2" s="2" t="s">
        <v>2</v>
      </c>
      <c r="F2" s="3" t="s">
        <v>3</v>
      </c>
      <c r="G2" s="2" t="s">
        <v>4</v>
      </c>
      <c r="H2" s="2" t="s">
        <v>5</v>
      </c>
      <c r="I2" s="55" t="s">
        <v>40</v>
      </c>
      <c r="J2" s="55" t="s">
        <v>41</v>
      </c>
      <c r="K2" s="2" t="s">
        <v>6</v>
      </c>
      <c r="L2" s="2" t="s">
        <v>7</v>
      </c>
      <c r="M2" s="2" t="s">
        <v>8</v>
      </c>
      <c r="N2" s="2" t="s">
        <v>37</v>
      </c>
      <c r="O2" s="2" t="s">
        <v>17</v>
      </c>
    </row>
    <row r="3" spans="1:15" s="13" customFormat="1" ht="15" customHeight="1">
      <c r="A3" s="5">
        <v>1</v>
      </c>
      <c r="B3" s="6" t="s">
        <v>81</v>
      </c>
      <c r="C3" s="71" t="s">
        <v>328</v>
      </c>
      <c r="D3" s="8">
        <v>423</v>
      </c>
      <c r="E3" s="8">
        <v>179605</v>
      </c>
      <c r="F3" s="9">
        <f aca="true" t="shared" si="0" ref="F3:F11">E3/D3</f>
        <v>424.59810874704493</v>
      </c>
      <c r="G3" s="8">
        <v>78</v>
      </c>
      <c r="H3" s="10">
        <f aca="true" t="shared" si="1" ref="H3:H11">E3+G3*1000</f>
        <v>257605</v>
      </c>
      <c r="I3" s="62">
        <v>4.8</v>
      </c>
      <c r="J3" s="59">
        <v>1</v>
      </c>
      <c r="K3" s="8">
        <v>1050</v>
      </c>
      <c r="L3" s="71" t="s">
        <v>419</v>
      </c>
      <c r="M3" s="8">
        <v>1066</v>
      </c>
      <c r="N3" s="11">
        <f aca="true" t="shared" si="2" ref="N3:N11">H3/MAX($H$3:$H$11)*100</f>
        <v>100</v>
      </c>
      <c r="O3" s="76" t="s">
        <v>429</v>
      </c>
    </row>
    <row r="4" spans="1:15" s="13" customFormat="1" ht="15" customHeight="1">
      <c r="A4" s="5">
        <v>2</v>
      </c>
      <c r="B4" s="6" t="s">
        <v>82</v>
      </c>
      <c r="C4" s="71" t="s">
        <v>241</v>
      </c>
      <c r="D4" s="8">
        <v>327</v>
      </c>
      <c r="E4" s="8">
        <v>128871</v>
      </c>
      <c r="F4" s="9">
        <f t="shared" si="0"/>
        <v>394.10091743119267</v>
      </c>
      <c r="G4" s="8">
        <v>72</v>
      </c>
      <c r="H4" s="10">
        <f t="shared" si="1"/>
        <v>200871</v>
      </c>
      <c r="I4" s="62">
        <v>11.5</v>
      </c>
      <c r="J4" s="59"/>
      <c r="K4" s="8">
        <v>1272</v>
      </c>
      <c r="L4" s="71" t="s">
        <v>420</v>
      </c>
      <c r="M4" s="8">
        <v>993</v>
      </c>
      <c r="N4" s="11">
        <f t="shared" si="2"/>
        <v>77.97635915451951</v>
      </c>
      <c r="O4" s="12" t="s">
        <v>430</v>
      </c>
    </row>
    <row r="5" spans="1:15" s="13" customFormat="1" ht="15" customHeight="1">
      <c r="A5" s="5">
        <v>3</v>
      </c>
      <c r="B5" s="6" t="s">
        <v>83</v>
      </c>
      <c r="C5" s="71" t="s">
        <v>242</v>
      </c>
      <c r="D5" s="8">
        <v>249</v>
      </c>
      <c r="E5" s="8">
        <v>105227</v>
      </c>
      <c r="F5" s="9">
        <f t="shared" si="0"/>
        <v>422.5983935742972</v>
      </c>
      <c r="G5" s="8">
        <v>48</v>
      </c>
      <c r="H5" s="10">
        <f t="shared" si="1"/>
        <v>153227</v>
      </c>
      <c r="I5" s="62">
        <v>7.5</v>
      </c>
      <c r="J5" s="59"/>
      <c r="K5" s="8">
        <v>1360</v>
      </c>
      <c r="L5" s="71" t="s">
        <v>394</v>
      </c>
      <c r="M5" s="8">
        <v>965</v>
      </c>
      <c r="N5" s="11">
        <f t="shared" si="2"/>
        <v>59.481376526076744</v>
      </c>
      <c r="O5" s="76" t="s">
        <v>431</v>
      </c>
    </row>
    <row r="6" spans="1:15" s="13" customFormat="1" ht="15" customHeight="1">
      <c r="A6" s="5">
        <v>4</v>
      </c>
      <c r="B6" s="6" t="s">
        <v>84</v>
      </c>
      <c r="C6" s="71" t="s">
        <v>243</v>
      </c>
      <c r="D6" s="8">
        <v>259</v>
      </c>
      <c r="E6" s="8">
        <v>98235</v>
      </c>
      <c r="F6" s="9">
        <f t="shared" si="0"/>
        <v>379.2857142857143</v>
      </c>
      <c r="G6" s="8">
        <v>52</v>
      </c>
      <c r="H6" s="10">
        <f t="shared" si="1"/>
        <v>150235</v>
      </c>
      <c r="I6" s="62">
        <v>6.8</v>
      </c>
      <c r="J6" s="59"/>
      <c r="K6" s="8">
        <v>420</v>
      </c>
      <c r="L6" s="71" t="s">
        <v>394</v>
      </c>
      <c r="M6" s="8">
        <v>866</v>
      </c>
      <c r="N6" s="11">
        <f t="shared" si="2"/>
        <v>58.319908386871376</v>
      </c>
      <c r="O6" s="12" t="s">
        <v>432</v>
      </c>
    </row>
    <row r="7" spans="1:15" s="13" customFormat="1" ht="15" customHeight="1">
      <c r="A7" s="5">
        <v>5</v>
      </c>
      <c r="B7" s="70" t="s">
        <v>86</v>
      </c>
      <c r="C7" s="71" t="s">
        <v>244</v>
      </c>
      <c r="D7" s="8">
        <v>240</v>
      </c>
      <c r="E7" s="8">
        <v>87922</v>
      </c>
      <c r="F7" s="9">
        <f t="shared" si="0"/>
        <v>366.34166666666664</v>
      </c>
      <c r="G7" s="8">
        <v>49</v>
      </c>
      <c r="H7" s="10">
        <f t="shared" si="1"/>
        <v>136922</v>
      </c>
      <c r="I7" s="62">
        <v>4.8</v>
      </c>
      <c r="J7" s="59"/>
      <c r="K7" s="8">
        <v>360</v>
      </c>
      <c r="L7" s="71" t="s">
        <v>224</v>
      </c>
      <c r="M7" s="8">
        <v>916</v>
      </c>
      <c r="N7" s="11">
        <f t="shared" si="2"/>
        <v>53.15191863511966</v>
      </c>
      <c r="O7" s="12" t="s">
        <v>433</v>
      </c>
    </row>
    <row r="8" spans="1:15" s="13" customFormat="1" ht="15" customHeight="1">
      <c r="A8" s="5">
        <v>6</v>
      </c>
      <c r="B8" s="70" t="s">
        <v>85</v>
      </c>
      <c r="C8" s="71" t="s">
        <v>245</v>
      </c>
      <c r="D8" s="8">
        <v>221</v>
      </c>
      <c r="E8" s="8">
        <v>76317</v>
      </c>
      <c r="F8" s="9">
        <f t="shared" si="0"/>
        <v>345.32579185520365</v>
      </c>
      <c r="G8" s="8">
        <v>55</v>
      </c>
      <c r="H8" s="10">
        <f t="shared" si="1"/>
        <v>131317</v>
      </c>
      <c r="I8" s="62">
        <v>17.5</v>
      </c>
      <c r="J8" s="59"/>
      <c r="K8" s="8">
        <v>80</v>
      </c>
      <c r="L8" s="71" t="s">
        <v>421</v>
      </c>
      <c r="M8" s="8">
        <v>776</v>
      </c>
      <c r="N8" s="11">
        <f t="shared" si="2"/>
        <v>50.976106830224566</v>
      </c>
      <c r="O8" s="12" t="s">
        <v>434</v>
      </c>
    </row>
    <row r="9" spans="1:15" s="13" customFormat="1" ht="15" customHeight="1">
      <c r="A9" s="5">
        <v>7</v>
      </c>
      <c r="B9" s="70" t="s">
        <v>89</v>
      </c>
      <c r="C9" s="71" t="s">
        <v>246</v>
      </c>
      <c r="D9" s="8">
        <v>177</v>
      </c>
      <c r="E9" s="8">
        <v>68550</v>
      </c>
      <c r="F9" s="9">
        <f t="shared" si="0"/>
        <v>387.2881355932203</v>
      </c>
      <c r="G9" s="8">
        <v>46</v>
      </c>
      <c r="H9" s="10">
        <f t="shared" si="1"/>
        <v>114550</v>
      </c>
      <c r="I9" s="62">
        <v>4.4</v>
      </c>
      <c r="J9" s="59"/>
      <c r="K9" s="8">
        <v>625</v>
      </c>
      <c r="L9" s="71" t="s">
        <v>422</v>
      </c>
      <c r="M9" s="8">
        <v>837</v>
      </c>
      <c r="N9" s="11">
        <f t="shared" si="2"/>
        <v>44.467304594243124</v>
      </c>
      <c r="O9" s="12" t="s">
        <v>435</v>
      </c>
    </row>
    <row r="10" spans="1:15" s="13" customFormat="1" ht="15" customHeight="1">
      <c r="A10" s="5">
        <v>8</v>
      </c>
      <c r="B10" s="70" t="s">
        <v>88</v>
      </c>
      <c r="C10" s="71" t="s">
        <v>247</v>
      </c>
      <c r="D10" s="8">
        <v>207</v>
      </c>
      <c r="E10" s="8">
        <v>62900</v>
      </c>
      <c r="F10" s="9">
        <f t="shared" si="0"/>
        <v>303.8647342995169</v>
      </c>
      <c r="G10" s="8">
        <v>44</v>
      </c>
      <c r="H10" s="10">
        <f t="shared" si="1"/>
        <v>106900</v>
      </c>
      <c r="I10" s="62">
        <v>14.3</v>
      </c>
      <c r="J10" s="59"/>
      <c r="K10" s="73" t="s">
        <v>217</v>
      </c>
      <c r="L10" s="71" t="s">
        <v>423</v>
      </c>
      <c r="M10" s="8">
        <v>880</v>
      </c>
      <c r="N10" s="11">
        <f t="shared" si="2"/>
        <v>41.4976417383203</v>
      </c>
      <c r="O10" s="12" t="s">
        <v>436</v>
      </c>
    </row>
    <row r="11" spans="1:15" s="13" customFormat="1" ht="15" customHeight="1">
      <c r="A11" s="5">
        <v>9</v>
      </c>
      <c r="B11" s="70" t="s">
        <v>87</v>
      </c>
      <c r="C11" s="71" t="s">
        <v>248</v>
      </c>
      <c r="D11" s="8">
        <v>177</v>
      </c>
      <c r="E11" s="8">
        <v>58732</v>
      </c>
      <c r="F11" s="9">
        <f t="shared" si="0"/>
        <v>331.819209039548</v>
      </c>
      <c r="G11" s="8">
        <v>47</v>
      </c>
      <c r="H11" s="10">
        <f t="shared" si="1"/>
        <v>105732</v>
      </c>
      <c r="I11" s="62">
        <v>19</v>
      </c>
      <c r="J11" s="59"/>
      <c r="K11" s="8">
        <v>687</v>
      </c>
      <c r="L11" s="71" t="s">
        <v>424</v>
      </c>
      <c r="M11" s="8">
        <v>721</v>
      </c>
      <c r="N11" s="11">
        <f t="shared" si="2"/>
        <v>41.04423438986045</v>
      </c>
      <c r="O11" s="12" t="s">
        <v>437</v>
      </c>
    </row>
    <row r="12" spans="1:15" ht="15" customHeight="1">
      <c r="A12" s="5">
        <v>10</v>
      </c>
      <c r="B12" s="6" t="s">
        <v>90</v>
      </c>
      <c r="C12" s="71" t="s">
        <v>249</v>
      </c>
      <c r="D12" s="8">
        <v>195</v>
      </c>
      <c r="E12" s="8">
        <v>56024</v>
      </c>
      <c r="F12" s="9">
        <f>E12/D12</f>
        <v>287.3025641025641</v>
      </c>
      <c r="G12" s="8">
        <v>40</v>
      </c>
      <c r="H12" s="10">
        <f>E12+G12*1000</f>
        <v>96024</v>
      </c>
      <c r="I12" s="62">
        <v>22.5</v>
      </c>
      <c r="J12" s="59"/>
      <c r="K12" s="8">
        <v>250</v>
      </c>
      <c r="L12" s="71" t="s">
        <v>425</v>
      </c>
      <c r="M12" s="8">
        <v>723</v>
      </c>
      <c r="N12" s="11">
        <f>H12/MAX($H$3:$H$11)*100</f>
        <v>37.27567399701093</v>
      </c>
      <c r="O12" s="12" t="s">
        <v>438</v>
      </c>
    </row>
    <row r="13" spans="1:15" ht="15" customHeight="1">
      <c r="A13" s="5">
        <v>11</v>
      </c>
      <c r="B13" s="6" t="s">
        <v>91</v>
      </c>
      <c r="C13" s="71" t="s">
        <v>250</v>
      </c>
      <c r="D13" s="8">
        <v>132</v>
      </c>
      <c r="E13" s="8">
        <v>39947</v>
      </c>
      <c r="F13" s="9">
        <f>E13/D13</f>
        <v>302.6287878787879</v>
      </c>
      <c r="G13" s="8">
        <v>35</v>
      </c>
      <c r="H13" s="10">
        <f>E13+G13*1000</f>
        <v>74947</v>
      </c>
      <c r="I13" s="62">
        <v>11.7</v>
      </c>
      <c r="J13" s="59"/>
      <c r="K13" s="73" t="s">
        <v>217</v>
      </c>
      <c r="L13" s="71" t="s">
        <v>426</v>
      </c>
      <c r="M13" s="8">
        <v>721</v>
      </c>
      <c r="N13" s="11">
        <f>H13/MAX($H$3:$H$11)*100</f>
        <v>29.093767589914794</v>
      </c>
      <c r="O13" s="12" t="s">
        <v>439</v>
      </c>
    </row>
    <row r="14" spans="1:15" ht="15" customHeight="1">
      <c r="A14" s="5">
        <v>12</v>
      </c>
      <c r="B14" s="6" t="s">
        <v>92</v>
      </c>
      <c r="C14" s="71" t="s">
        <v>251</v>
      </c>
      <c r="D14" s="8">
        <v>113</v>
      </c>
      <c r="E14" s="8">
        <v>30003</v>
      </c>
      <c r="F14" s="9">
        <f>E14/D14</f>
        <v>265.5132743362832</v>
      </c>
      <c r="G14" s="8">
        <v>33</v>
      </c>
      <c r="H14" s="10">
        <f>E14+G14*1000</f>
        <v>63003</v>
      </c>
      <c r="I14" s="62">
        <v>12.8</v>
      </c>
      <c r="J14" s="59"/>
      <c r="K14" s="8">
        <v>12</v>
      </c>
      <c r="L14" s="71" t="s">
        <v>427</v>
      </c>
      <c r="M14" s="8">
        <v>678</v>
      </c>
      <c r="N14" s="11">
        <f>H14/MAX($H$3:$H$11)*100</f>
        <v>24.457211622445215</v>
      </c>
      <c r="O14" s="12" t="s">
        <v>440</v>
      </c>
    </row>
    <row r="15" spans="1:15" ht="15" customHeight="1">
      <c r="A15" s="5">
        <v>13</v>
      </c>
      <c r="B15" s="6" t="s">
        <v>93</v>
      </c>
      <c r="C15" s="71" t="s">
        <v>252</v>
      </c>
      <c r="D15" s="8">
        <v>43</v>
      </c>
      <c r="E15" s="8">
        <v>11290</v>
      </c>
      <c r="F15" s="9">
        <f>E15/D15</f>
        <v>262.5581395348837</v>
      </c>
      <c r="G15" s="8">
        <v>18</v>
      </c>
      <c r="H15" s="10">
        <f>E15+G15*1000</f>
        <v>29290</v>
      </c>
      <c r="I15" s="62">
        <v>12.2</v>
      </c>
      <c r="J15" s="59"/>
      <c r="K15" s="8">
        <v>445</v>
      </c>
      <c r="L15" s="71" t="s">
        <v>428</v>
      </c>
      <c r="M15" s="8">
        <v>655</v>
      </c>
      <c r="N15" s="11">
        <f>H15/MAX($H$3:$H$11)*100</f>
        <v>11.370120921565965</v>
      </c>
      <c r="O15" s="12" t="s">
        <v>441</v>
      </c>
    </row>
    <row r="16" spans="9:10" ht="15" customHeight="1">
      <c r="I16" s="17"/>
      <c r="J16" s="17"/>
    </row>
    <row r="17" spans="9:10" ht="15" customHeight="1">
      <c r="I17" s="17"/>
      <c r="J17" s="17"/>
    </row>
    <row r="18" spans="9:10" ht="15" customHeight="1">
      <c r="I18" s="17"/>
      <c r="J18" s="17"/>
    </row>
    <row r="19" spans="9:10" ht="15" customHeight="1">
      <c r="I19" s="17"/>
      <c r="J19" s="17"/>
    </row>
    <row r="20" spans="9:10" ht="15" customHeight="1">
      <c r="I20" s="17"/>
      <c r="J20" s="17"/>
    </row>
    <row r="21" ht="15" customHeight="1"/>
    <row r="22" ht="15" customHeight="1"/>
    <row r="23" ht="15" customHeight="1"/>
    <row r="24" ht="15" customHeight="1"/>
    <row r="25" ht="15" customHeight="1"/>
    <row r="26" ht="15" customHeight="1"/>
  </sheetData>
  <sheetProtection/>
  <mergeCells count="1">
    <mergeCell ref="A1:O1"/>
  </mergeCells>
  <printOptions horizontalCentered="1"/>
  <pageMargins left="0.5" right="0.5" top="0.5" bottom="0.5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6"/>
  </sheetPr>
  <dimension ref="A1:O22"/>
  <sheetViews>
    <sheetView zoomScalePageLayoutView="0" workbookViewId="0" topLeftCell="A1">
      <selection activeCell="A1" sqref="A1:O1"/>
    </sheetView>
  </sheetViews>
  <sheetFormatPr defaultColWidth="9.140625" defaultRowHeight="12.75"/>
  <cols>
    <col min="1" max="1" width="4.7109375" style="19" customWidth="1"/>
    <col min="2" max="2" width="10.421875" style="19" customWidth="1"/>
    <col min="3" max="3" width="8.7109375" style="19" customWidth="1"/>
    <col min="4" max="4" width="5.57421875" style="19" customWidth="1"/>
    <col min="5" max="5" width="7.7109375" style="19" customWidth="1"/>
    <col min="6" max="6" width="6.140625" style="20" customWidth="1"/>
    <col min="7" max="7" width="6.00390625" style="19" customWidth="1"/>
    <col min="8" max="8" width="7.00390625" style="19" customWidth="1"/>
    <col min="9" max="10" width="6.421875" style="19" customWidth="1"/>
    <col min="11" max="11" width="4.8515625" style="19" customWidth="1"/>
    <col min="12" max="12" width="10.57421875" style="19" customWidth="1"/>
    <col min="13" max="13" width="5.421875" style="19" customWidth="1"/>
    <col min="14" max="14" width="5.7109375" style="19" customWidth="1"/>
    <col min="15" max="15" width="32.00390625" style="19" customWidth="1"/>
    <col min="16" max="16384" width="9.140625" style="19" customWidth="1"/>
  </cols>
  <sheetData>
    <row r="1" spans="1:15" s="49" customFormat="1" ht="19.5" customHeight="1">
      <c r="A1" s="81" t="s">
        <v>50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</row>
    <row r="2" spans="1:15" s="4" customFormat="1" ht="30" customHeight="1">
      <c r="A2" s="2" t="s">
        <v>22</v>
      </c>
      <c r="B2" s="2" t="s">
        <v>0</v>
      </c>
      <c r="C2" s="2" t="s">
        <v>1</v>
      </c>
      <c r="D2" s="55" t="s">
        <v>42</v>
      </c>
      <c r="E2" s="2" t="s">
        <v>2</v>
      </c>
      <c r="F2" s="3" t="s">
        <v>3</v>
      </c>
      <c r="G2" s="2" t="s">
        <v>4</v>
      </c>
      <c r="H2" s="2" t="s">
        <v>5</v>
      </c>
      <c r="I2" s="55" t="s">
        <v>40</v>
      </c>
      <c r="J2" s="55" t="s">
        <v>41</v>
      </c>
      <c r="K2" s="2" t="s">
        <v>6</v>
      </c>
      <c r="L2" s="2" t="s">
        <v>7</v>
      </c>
      <c r="M2" s="2" t="s">
        <v>8</v>
      </c>
      <c r="N2" s="2" t="s">
        <v>37</v>
      </c>
      <c r="O2" s="2" t="s">
        <v>17</v>
      </c>
    </row>
    <row r="3" spans="1:15" s="13" customFormat="1" ht="15" customHeight="1">
      <c r="A3" s="5">
        <v>1</v>
      </c>
      <c r="B3" s="6" t="s">
        <v>94</v>
      </c>
      <c r="C3" s="71" t="s">
        <v>253</v>
      </c>
      <c r="D3" s="8">
        <v>273</v>
      </c>
      <c r="E3" s="8">
        <v>108256</v>
      </c>
      <c r="F3" s="9">
        <f aca="true" t="shared" si="0" ref="F3:F12">E3/D3</f>
        <v>396.54212454212455</v>
      </c>
      <c r="G3" s="8">
        <v>48</v>
      </c>
      <c r="H3" s="10">
        <f aca="true" t="shared" si="1" ref="H3:H12">E3+G3*1000</f>
        <v>156256</v>
      </c>
      <c r="I3" s="62">
        <v>4.5</v>
      </c>
      <c r="J3" s="59"/>
      <c r="K3" s="8">
        <v>150</v>
      </c>
      <c r="L3" s="71" t="s">
        <v>225</v>
      </c>
      <c r="M3" s="8">
        <v>950</v>
      </c>
      <c r="N3" s="11">
        <f aca="true" t="shared" si="2" ref="N3:N12">H3/MAX($H$3:$H$12)*100</f>
        <v>100</v>
      </c>
      <c r="O3" s="12" t="s">
        <v>442</v>
      </c>
    </row>
    <row r="4" spans="1:15" s="13" customFormat="1" ht="15" customHeight="1">
      <c r="A4" s="5">
        <v>2</v>
      </c>
      <c r="B4" s="6" t="s">
        <v>95</v>
      </c>
      <c r="C4" s="71" t="s">
        <v>254</v>
      </c>
      <c r="D4" s="8">
        <v>210</v>
      </c>
      <c r="E4" s="8">
        <v>75698</v>
      </c>
      <c r="F4" s="9">
        <f t="shared" si="0"/>
        <v>360.46666666666664</v>
      </c>
      <c r="G4" s="8">
        <v>49</v>
      </c>
      <c r="H4" s="10">
        <f t="shared" si="1"/>
        <v>124698</v>
      </c>
      <c r="I4" s="62">
        <v>3.7</v>
      </c>
      <c r="J4" s="59"/>
      <c r="K4" s="8">
        <v>330</v>
      </c>
      <c r="L4" s="71" t="s">
        <v>219</v>
      </c>
      <c r="M4" s="8">
        <v>1085</v>
      </c>
      <c r="N4" s="11">
        <f t="shared" si="2"/>
        <v>79.80365553962729</v>
      </c>
      <c r="O4" s="12" t="s">
        <v>443</v>
      </c>
    </row>
    <row r="5" spans="1:15" s="13" customFormat="1" ht="15" customHeight="1">
      <c r="A5" s="5">
        <v>3</v>
      </c>
      <c r="B5" s="6" t="s">
        <v>96</v>
      </c>
      <c r="C5" s="71" t="s">
        <v>255</v>
      </c>
      <c r="D5" s="8">
        <v>181</v>
      </c>
      <c r="E5" s="8">
        <v>58797</v>
      </c>
      <c r="F5" s="9">
        <f t="shared" si="0"/>
        <v>324.8453038674033</v>
      </c>
      <c r="G5" s="8">
        <v>48</v>
      </c>
      <c r="H5" s="10">
        <f t="shared" si="1"/>
        <v>106797</v>
      </c>
      <c r="I5" s="62">
        <v>8.7</v>
      </c>
      <c r="J5" s="59"/>
      <c r="K5" s="8">
        <v>150</v>
      </c>
      <c r="L5" s="71" t="s">
        <v>216</v>
      </c>
      <c r="M5" s="8">
        <v>840</v>
      </c>
      <c r="N5" s="11">
        <f t="shared" si="2"/>
        <v>68.34745545771042</v>
      </c>
      <c r="O5" s="12" t="s">
        <v>444</v>
      </c>
    </row>
    <row r="6" spans="1:15" s="13" customFormat="1" ht="15" customHeight="1">
      <c r="A6" s="5">
        <v>4</v>
      </c>
      <c r="B6" s="6" t="s">
        <v>97</v>
      </c>
      <c r="C6" s="71" t="s">
        <v>256</v>
      </c>
      <c r="D6" s="8">
        <v>167</v>
      </c>
      <c r="E6" s="8">
        <v>49831</v>
      </c>
      <c r="F6" s="9">
        <f t="shared" si="0"/>
        <v>298.38922155688624</v>
      </c>
      <c r="G6" s="8">
        <v>39</v>
      </c>
      <c r="H6" s="10">
        <f t="shared" si="1"/>
        <v>88831</v>
      </c>
      <c r="I6" s="62">
        <v>7</v>
      </c>
      <c r="J6" s="59"/>
      <c r="K6" s="8">
        <v>75</v>
      </c>
      <c r="L6" s="71" t="s">
        <v>423</v>
      </c>
      <c r="M6" s="8">
        <v>765</v>
      </c>
      <c r="N6" s="11">
        <f t="shared" si="2"/>
        <v>56.84965697317224</v>
      </c>
      <c r="O6" s="76" t="s">
        <v>445</v>
      </c>
    </row>
    <row r="7" spans="1:15" s="13" customFormat="1" ht="15" customHeight="1">
      <c r="A7" s="5">
        <v>5</v>
      </c>
      <c r="B7" s="6" t="s">
        <v>98</v>
      </c>
      <c r="C7" s="71" t="s">
        <v>257</v>
      </c>
      <c r="D7" s="8">
        <v>146</v>
      </c>
      <c r="E7" s="8">
        <v>48885</v>
      </c>
      <c r="F7" s="9">
        <f t="shared" si="0"/>
        <v>334.82876712328766</v>
      </c>
      <c r="G7" s="8">
        <v>41</v>
      </c>
      <c r="H7" s="10">
        <f t="shared" si="1"/>
        <v>89885</v>
      </c>
      <c r="I7" s="62">
        <v>3.2</v>
      </c>
      <c r="J7" s="59"/>
      <c r="K7" s="8">
        <v>200</v>
      </c>
      <c r="L7" s="71" t="s">
        <v>216</v>
      </c>
      <c r="M7" s="8">
        <v>865</v>
      </c>
      <c r="N7" s="11">
        <f t="shared" si="2"/>
        <v>57.524191071062866</v>
      </c>
      <c r="O7" s="12" t="s">
        <v>446</v>
      </c>
    </row>
    <row r="8" spans="1:15" s="13" customFormat="1" ht="15" customHeight="1">
      <c r="A8" s="5">
        <v>6</v>
      </c>
      <c r="B8" s="6" t="s">
        <v>99</v>
      </c>
      <c r="C8" s="71" t="s">
        <v>258</v>
      </c>
      <c r="D8" s="8">
        <v>125</v>
      </c>
      <c r="E8" s="8">
        <v>34646</v>
      </c>
      <c r="F8" s="9">
        <f t="shared" si="0"/>
        <v>277.168</v>
      </c>
      <c r="G8" s="8">
        <v>41</v>
      </c>
      <c r="H8" s="10">
        <f t="shared" si="1"/>
        <v>75646</v>
      </c>
      <c r="I8" s="62">
        <v>7.9</v>
      </c>
      <c r="J8" s="59"/>
      <c r="K8" s="8">
        <v>80</v>
      </c>
      <c r="L8" s="71" t="s">
        <v>222</v>
      </c>
      <c r="M8" s="8">
        <v>723</v>
      </c>
      <c r="N8" s="11">
        <f t="shared" si="2"/>
        <v>48.41158099528978</v>
      </c>
      <c r="O8" s="12" t="s">
        <v>447</v>
      </c>
    </row>
    <row r="9" spans="1:15" s="13" customFormat="1" ht="15" customHeight="1">
      <c r="A9" s="5">
        <v>7</v>
      </c>
      <c r="B9" s="6" t="s">
        <v>100</v>
      </c>
      <c r="C9" s="71" t="s">
        <v>259</v>
      </c>
      <c r="D9" s="8">
        <v>104</v>
      </c>
      <c r="E9" s="8">
        <v>33825</v>
      </c>
      <c r="F9" s="9">
        <f t="shared" si="0"/>
        <v>325.24038461538464</v>
      </c>
      <c r="G9" s="8">
        <v>29</v>
      </c>
      <c r="H9" s="10">
        <f t="shared" si="1"/>
        <v>62825</v>
      </c>
      <c r="I9" s="62">
        <v>7.9</v>
      </c>
      <c r="J9" s="59"/>
      <c r="K9" s="8">
        <v>85</v>
      </c>
      <c r="L9" s="71" t="s">
        <v>222</v>
      </c>
      <c r="M9" s="8">
        <v>729</v>
      </c>
      <c r="N9" s="11">
        <f t="shared" si="2"/>
        <v>40.20645607208683</v>
      </c>
      <c r="O9" s="12" t="s">
        <v>448</v>
      </c>
    </row>
    <row r="10" spans="1:15" s="13" customFormat="1" ht="15" customHeight="1">
      <c r="A10" s="5">
        <v>8</v>
      </c>
      <c r="B10" s="6" t="s">
        <v>101</v>
      </c>
      <c r="C10" s="71" t="s">
        <v>253</v>
      </c>
      <c r="D10" s="8">
        <v>96</v>
      </c>
      <c r="E10" s="8">
        <v>28241</v>
      </c>
      <c r="F10" s="9">
        <f t="shared" si="0"/>
        <v>294.1770833333333</v>
      </c>
      <c r="G10" s="8">
        <v>26</v>
      </c>
      <c r="H10" s="10">
        <f t="shared" si="1"/>
        <v>54241</v>
      </c>
      <c r="I10" s="62">
        <v>13.1</v>
      </c>
      <c r="J10" s="59"/>
      <c r="K10" s="8">
        <v>200</v>
      </c>
      <c r="L10" s="71" t="s">
        <v>216</v>
      </c>
      <c r="M10" s="8">
        <v>834</v>
      </c>
      <c r="N10" s="11">
        <f t="shared" si="2"/>
        <v>34.71290702437027</v>
      </c>
      <c r="O10" s="76" t="s">
        <v>449</v>
      </c>
    </row>
    <row r="11" spans="1:15" s="13" customFormat="1" ht="15" customHeight="1">
      <c r="A11" s="5">
        <v>9</v>
      </c>
      <c r="B11" s="6" t="s">
        <v>102</v>
      </c>
      <c r="C11" s="71" t="s">
        <v>260</v>
      </c>
      <c r="D11" s="8">
        <v>94</v>
      </c>
      <c r="E11" s="8">
        <v>26732</v>
      </c>
      <c r="F11" s="9">
        <f t="shared" si="0"/>
        <v>284.3829787234043</v>
      </c>
      <c r="G11" s="8">
        <v>26</v>
      </c>
      <c r="H11" s="10">
        <f t="shared" si="1"/>
        <v>52732</v>
      </c>
      <c r="I11" s="62">
        <v>16.3</v>
      </c>
      <c r="J11" s="59"/>
      <c r="K11" s="8">
        <v>186</v>
      </c>
      <c r="L11" s="71" t="s">
        <v>221</v>
      </c>
      <c r="M11" s="8">
        <v>791</v>
      </c>
      <c r="N11" s="11">
        <f t="shared" si="2"/>
        <v>33.74718410813025</v>
      </c>
      <c r="O11" s="12" t="s">
        <v>450</v>
      </c>
    </row>
    <row r="12" spans="1:15" s="13" customFormat="1" ht="15" customHeight="1">
      <c r="A12" s="5">
        <v>10</v>
      </c>
      <c r="B12" s="6" t="s">
        <v>103</v>
      </c>
      <c r="C12" s="71" t="s">
        <v>261</v>
      </c>
      <c r="D12" s="8">
        <v>83</v>
      </c>
      <c r="E12" s="8">
        <v>20626</v>
      </c>
      <c r="F12" s="9">
        <f t="shared" si="0"/>
        <v>248.50602409638554</v>
      </c>
      <c r="G12" s="8">
        <v>25</v>
      </c>
      <c r="H12" s="10">
        <f t="shared" si="1"/>
        <v>45626</v>
      </c>
      <c r="I12" s="62">
        <v>10.1</v>
      </c>
      <c r="J12" s="59"/>
      <c r="K12" s="8">
        <v>15</v>
      </c>
      <c r="L12" s="71" t="s">
        <v>157</v>
      </c>
      <c r="M12" s="8">
        <v>595</v>
      </c>
      <c r="N12" s="11">
        <f t="shared" si="2"/>
        <v>29.19951873848044</v>
      </c>
      <c r="O12" s="12" t="s">
        <v>451</v>
      </c>
    </row>
    <row r="13" spans="9:10" ht="15" customHeight="1">
      <c r="I13" s="17"/>
      <c r="J13" s="17"/>
    </row>
    <row r="14" spans="9:10" ht="15" customHeight="1">
      <c r="I14" s="17"/>
      <c r="J14" s="17"/>
    </row>
    <row r="15" spans="9:10" ht="15" customHeight="1">
      <c r="I15" s="17"/>
      <c r="J15" s="17"/>
    </row>
    <row r="16" spans="9:10" ht="15" customHeight="1">
      <c r="I16" s="17"/>
      <c r="J16" s="17"/>
    </row>
    <row r="17" spans="9:10" ht="15" customHeight="1">
      <c r="I17" s="17"/>
      <c r="J17" s="17"/>
    </row>
    <row r="18" spans="9:10" ht="15" customHeight="1">
      <c r="I18" s="17"/>
      <c r="J18" s="17"/>
    </row>
    <row r="19" spans="9:10" ht="15" customHeight="1">
      <c r="I19" s="17"/>
      <c r="J19" s="17"/>
    </row>
    <row r="20" spans="9:10" ht="15" customHeight="1">
      <c r="I20" s="17"/>
      <c r="J20" s="17"/>
    </row>
    <row r="21" spans="9:10" ht="15" customHeight="1">
      <c r="I21" s="17"/>
      <c r="J21" s="17"/>
    </row>
    <row r="22" spans="9:10" ht="15" customHeight="1">
      <c r="I22" s="17"/>
      <c r="J22" s="17"/>
    </row>
    <row r="23" ht="15" customHeight="1"/>
    <row r="24" ht="15" customHeight="1"/>
    <row r="25" ht="15" customHeight="1"/>
    <row r="26" ht="15" customHeight="1"/>
    <row r="27" ht="15" customHeight="1"/>
  </sheetData>
  <sheetProtection/>
  <mergeCells count="1">
    <mergeCell ref="A1:O1"/>
  </mergeCells>
  <printOptions horizontalCentered="1"/>
  <pageMargins left="0.5" right="0.5" top="0.5" bottom="0.5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6"/>
  </sheetPr>
  <dimension ref="A1:AA20"/>
  <sheetViews>
    <sheetView zoomScalePageLayoutView="0" workbookViewId="0" topLeftCell="A1">
      <selection activeCell="A1" sqref="A1:O1"/>
    </sheetView>
  </sheetViews>
  <sheetFormatPr defaultColWidth="9.140625" defaultRowHeight="12.75"/>
  <cols>
    <col min="1" max="1" width="4.7109375" style="19" customWidth="1"/>
    <col min="2" max="2" width="11.140625" style="19" customWidth="1"/>
    <col min="3" max="3" width="7.8515625" style="19" customWidth="1"/>
    <col min="4" max="4" width="6.28125" style="19" customWidth="1"/>
    <col min="5" max="5" width="5.8515625" style="19" customWidth="1"/>
    <col min="6" max="6" width="6.57421875" style="20" customWidth="1"/>
    <col min="7" max="7" width="6.00390625" style="19" customWidth="1"/>
    <col min="8" max="8" width="7.00390625" style="19" customWidth="1"/>
    <col min="9" max="10" width="6.421875" style="19" customWidth="1"/>
    <col min="11" max="11" width="5.00390625" style="19" customWidth="1"/>
    <col min="12" max="12" width="9.57421875" style="19" customWidth="1"/>
    <col min="13" max="13" width="5.00390625" style="19" customWidth="1"/>
    <col min="14" max="14" width="5.7109375" style="19" customWidth="1"/>
    <col min="15" max="15" width="30.140625" style="19" customWidth="1"/>
    <col min="16" max="16384" width="9.140625" style="19" customWidth="1"/>
  </cols>
  <sheetData>
    <row r="1" spans="1:15" s="49" customFormat="1" ht="19.5" customHeight="1">
      <c r="A1" s="81" t="s">
        <v>51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</row>
    <row r="2" spans="1:15" s="4" customFormat="1" ht="30" customHeight="1">
      <c r="A2" s="2" t="s">
        <v>22</v>
      </c>
      <c r="B2" s="2" t="s">
        <v>0</v>
      </c>
      <c r="C2" s="2" t="s">
        <v>1</v>
      </c>
      <c r="D2" s="55" t="s">
        <v>42</v>
      </c>
      <c r="E2" s="2" t="s">
        <v>2</v>
      </c>
      <c r="F2" s="3" t="s">
        <v>3</v>
      </c>
      <c r="G2" s="2" t="s">
        <v>4</v>
      </c>
      <c r="H2" s="2" t="s">
        <v>5</v>
      </c>
      <c r="I2" s="55" t="s">
        <v>40</v>
      </c>
      <c r="J2" s="55" t="s">
        <v>41</v>
      </c>
      <c r="K2" s="2" t="s">
        <v>6</v>
      </c>
      <c r="L2" s="2" t="s">
        <v>7</v>
      </c>
      <c r="M2" s="2" t="s">
        <v>8</v>
      </c>
      <c r="N2" s="2" t="s">
        <v>37</v>
      </c>
      <c r="O2" s="2" t="s">
        <v>17</v>
      </c>
    </row>
    <row r="3" spans="1:15" s="13" customFormat="1" ht="15" customHeight="1">
      <c r="A3" s="5">
        <v>1</v>
      </c>
      <c r="B3" s="6" t="s">
        <v>104</v>
      </c>
      <c r="C3" s="71" t="s">
        <v>262</v>
      </c>
      <c r="D3" s="8">
        <v>85</v>
      </c>
      <c r="E3" s="8">
        <v>9290</v>
      </c>
      <c r="F3" s="9">
        <f aca="true" t="shared" si="0" ref="F3:F10">E3/D3</f>
        <v>109.29411764705883</v>
      </c>
      <c r="G3" s="8">
        <v>8</v>
      </c>
      <c r="H3" s="10">
        <f aca="true" t="shared" si="1" ref="H3:H10">E3+G3*1000</f>
        <v>17290</v>
      </c>
      <c r="I3" s="62">
        <v>5.6</v>
      </c>
      <c r="J3" s="59"/>
      <c r="K3" s="8">
        <v>364</v>
      </c>
      <c r="L3" s="71" t="s">
        <v>452</v>
      </c>
      <c r="M3" s="8">
        <v>379</v>
      </c>
      <c r="N3" s="11">
        <f aca="true" t="shared" si="2" ref="N3:N10">H3/MAX($H$3:$H$10)*100</f>
        <v>100</v>
      </c>
      <c r="O3" s="12" t="s">
        <v>455</v>
      </c>
    </row>
    <row r="4" spans="1:15" s="13" customFormat="1" ht="15" customHeight="1">
      <c r="A4" s="5">
        <v>2</v>
      </c>
      <c r="B4" s="6" t="s">
        <v>105</v>
      </c>
      <c r="C4" s="71" t="s">
        <v>220</v>
      </c>
      <c r="D4" s="8">
        <v>72</v>
      </c>
      <c r="E4" s="8">
        <v>8128</v>
      </c>
      <c r="F4" s="9">
        <f t="shared" si="0"/>
        <v>112.88888888888889</v>
      </c>
      <c r="G4" s="8">
        <v>8</v>
      </c>
      <c r="H4" s="10">
        <f t="shared" si="1"/>
        <v>16128</v>
      </c>
      <c r="I4" s="62">
        <v>3.3</v>
      </c>
      <c r="J4" s="59"/>
      <c r="K4" s="8">
        <v>1080</v>
      </c>
      <c r="L4" s="71" t="s">
        <v>60</v>
      </c>
      <c r="M4" s="8">
        <v>253</v>
      </c>
      <c r="N4" s="11">
        <f t="shared" si="2"/>
        <v>93.27935222672065</v>
      </c>
      <c r="O4" s="12" t="s">
        <v>456</v>
      </c>
    </row>
    <row r="5" spans="1:15" s="13" customFormat="1" ht="15" customHeight="1">
      <c r="A5" s="5">
        <v>3</v>
      </c>
      <c r="B5" s="70" t="s">
        <v>107</v>
      </c>
      <c r="C5" s="71" t="s">
        <v>263</v>
      </c>
      <c r="D5" s="8">
        <v>56</v>
      </c>
      <c r="E5" s="8">
        <v>6128</v>
      </c>
      <c r="F5" s="9">
        <f t="shared" si="0"/>
        <v>109.42857142857143</v>
      </c>
      <c r="G5" s="8">
        <v>8</v>
      </c>
      <c r="H5" s="10">
        <f t="shared" si="1"/>
        <v>14128</v>
      </c>
      <c r="I5" s="62">
        <v>2.9</v>
      </c>
      <c r="J5" s="59"/>
      <c r="K5" s="8">
        <v>95</v>
      </c>
      <c r="L5" s="71" t="s">
        <v>453</v>
      </c>
      <c r="M5" s="8">
        <v>408</v>
      </c>
      <c r="N5" s="11">
        <f t="shared" si="2"/>
        <v>81.71197223828803</v>
      </c>
      <c r="O5" s="22" t="s">
        <v>457</v>
      </c>
    </row>
    <row r="6" spans="1:15" s="13" customFormat="1" ht="15" customHeight="1">
      <c r="A6" s="5">
        <v>4</v>
      </c>
      <c r="B6" s="70" t="s">
        <v>108</v>
      </c>
      <c r="C6" s="71" t="s">
        <v>125</v>
      </c>
      <c r="D6" s="8">
        <v>53</v>
      </c>
      <c r="E6" s="8">
        <v>5208</v>
      </c>
      <c r="F6" s="9">
        <f t="shared" si="0"/>
        <v>98.26415094339623</v>
      </c>
      <c r="G6" s="8">
        <v>9</v>
      </c>
      <c r="H6" s="10">
        <f t="shared" si="1"/>
        <v>14208</v>
      </c>
      <c r="I6" s="62">
        <v>8.9</v>
      </c>
      <c r="J6" s="59"/>
      <c r="K6" s="8">
        <v>89</v>
      </c>
      <c r="L6" s="71" t="s">
        <v>453</v>
      </c>
      <c r="M6" s="8">
        <v>341</v>
      </c>
      <c r="N6" s="11">
        <f t="shared" si="2"/>
        <v>82.17466743782533</v>
      </c>
      <c r="O6" s="12" t="s">
        <v>458</v>
      </c>
    </row>
    <row r="7" spans="1:15" s="13" customFormat="1" ht="15" customHeight="1">
      <c r="A7" s="5">
        <v>5</v>
      </c>
      <c r="B7" s="70" t="s">
        <v>106</v>
      </c>
      <c r="C7" s="71" t="s">
        <v>125</v>
      </c>
      <c r="D7" s="8">
        <v>61</v>
      </c>
      <c r="E7" s="8">
        <v>5816</v>
      </c>
      <c r="F7" s="9">
        <f t="shared" si="0"/>
        <v>95.34426229508196</v>
      </c>
      <c r="G7" s="8">
        <v>8</v>
      </c>
      <c r="H7" s="10">
        <f t="shared" si="1"/>
        <v>13816</v>
      </c>
      <c r="I7" s="62">
        <v>10.1</v>
      </c>
      <c r="J7" s="59"/>
      <c r="K7" s="8">
        <v>1010</v>
      </c>
      <c r="L7" s="71" t="s">
        <v>588</v>
      </c>
      <c r="M7" s="8">
        <v>227</v>
      </c>
      <c r="N7" s="11">
        <f t="shared" si="2"/>
        <v>79.90746096009254</v>
      </c>
      <c r="O7" s="12" t="s">
        <v>459</v>
      </c>
    </row>
    <row r="8" spans="1:15" s="13" customFormat="1" ht="15" customHeight="1">
      <c r="A8" s="5">
        <v>6</v>
      </c>
      <c r="B8" s="70" t="s">
        <v>109</v>
      </c>
      <c r="C8" s="71" t="s">
        <v>265</v>
      </c>
      <c r="D8" s="8">
        <v>44</v>
      </c>
      <c r="E8" s="8">
        <v>5152</v>
      </c>
      <c r="F8" s="9">
        <f t="shared" si="0"/>
        <v>117.0909090909091</v>
      </c>
      <c r="G8" s="8">
        <v>8</v>
      </c>
      <c r="H8" s="10">
        <f t="shared" si="1"/>
        <v>13152</v>
      </c>
      <c r="I8" s="62">
        <v>5.1</v>
      </c>
      <c r="J8" s="59"/>
      <c r="K8" s="8">
        <v>202</v>
      </c>
      <c r="L8" s="71" t="s">
        <v>187</v>
      </c>
      <c r="M8" s="8">
        <v>258</v>
      </c>
      <c r="N8" s="11">
        <f t="shared" si="2"/>
        <v>76.06709080393291</v>
      </c>
      <c r="O8" s="12" t="s">
        <v>460</v>
      </c>
    </row>
    <row r="9" spans="1:15" s="13" customFormat="1" ht="15" customHeight="1">
      <c r="A9" s="5">
        <v>7</v>
      </c>
      <c r="B9" s="70" t="s">
        <v>110</v>
      </c>
      <c r="C9" s="71" t="s">
        <v>264</v>
      </c>
      <c r="D9" s="8">
        <v>47</v>
      </c>
      <c r="E9" s="8">
        <v>5399</v>
      </c>
      <c r="F9" s="9">
        <f t="shared" si="0"/>
        <v>114.87234042553192</v>
      </c>
      <c r="G9" s="8">
        <v>7</v>
      </c>
      <c r="H9" s="10">
        <f t="shared" si="1"/>
        <v>12399</v>
      </c>
      <c r="I9" s="62">
        <v>11</v>
      </c>
      <c r="J9" s="59"/>
      <c r="K9" s="8">
        <v>89</v>
      </c>
      <c r="L9" s="71" t="s">
        <v>453</v>
      </c>
      <c r="M9" s="8">
        <v>341</v>
      </c>
      <c r="N9" s="11">
        <f t="shared" si="2"/>
        <v>71.71197223828803</v>
      </c>
      <c r="O9" s="12" t="s">
        <v>461</v>
      </c>
    </row>
    <row r="10" spans="1:15" s="13" customFormat="1" ht="15" customHeight="1">
      <c r="A10" s="5">
        <v>8</v>
      </c>
      <c r="B10" s="70" t="s">
        <v>270</v>
      </c>
      <c r="C10" s="71" t="s">
        <v>256</v>
      </c>
      <c r="D10" s="8">
        <v>58</v>
      </c>
      <c r="E10" s="8">
        <v>4399</v>
      </c>
      <c r="F10" s="9">
        <f t="shared" si="0"/>
        <v>75.84482758620689</v>
      </c>
      <c r="G10" s="8">
        <v>7</v>
      </c>
      <c r="H10" s="10">
        <f t="shared" si="1"/>
        <v>11399</v>
      </c>
      <c r="I10" s="62">
        <v>6.1</v>
      </c>
      <c r="J10" s="59"/>
      <c r="K10" s="8">
        <v>100</v>
      </c>
      <c r="L10" s="71" t="s">
        <v>453</v>
      </c>
      <c r="M10" s="8">
        <v>266</v>
      </c>
      <c r="N10" s="11">
        <f t="shared" si="2"/>
        <v>65.92828224407172</v>
      </c>
      <c r="O10" s="12" t="s">
        <v>462</v>
      </c>
    </row>
    <row r="11" spans="1:15" ht="15" customHeight="1">
      <c r="A11" s="5">
        <v>9</v>
      </c>
      <c r="B11" s="70" t="s">
        <v>111</v>
      </c>
      <c r="C11" s="71" t="s">
        <v>269</v>
      </c>
      <c r="D11" s="8">
        <v>68</v>
      </c>
      <c r="E11" s="8">
        <v>5340</v>
      </c>
      <c r="F11" s="9">
        <f>E11/D11</f>
        <v>78.52941176470588</v>
      </c>
      <c r="G11" s="8">
        <v>5</v>
      </c>
      <c r="H11" s="10">
        <f>E11+G11*1000</f>
        <v>10340</v>
      </c>
      <c r="I11" s="62">
        <v>7.1</v>
      </c>
      <c r="J11" s="59"/>
      <c r="K11" s="8">
        <v>120</v>
      </c>
      <c r="L11" s="71" t="s">
        <v>453</v>
      </c>
      <c r="M11" s="8">
        <v>315</v>
      </c>
      <c r="N11" s="11">
        <f>H11/MAX($H$3:$H$10)*100</f>
        <v>59.80335454019664</v>
      </c>
      <c r="O11" s="22" t="s">
        <v>463</v>
      </c>
    </row>
    <row r="12" spans="1:15" ht="15" customHeight="1">
      <c r="A12" s="5">
        <v>10</v>
      </c>
      <c r="B12" s="70" t="s">
        <v>112</v>
      </c>
      <c r="C12" s="71" t="s">
        <v>266</v>
      </c>
      <c r="D12" s="8">
        <v>20</v>
      </c>
      <c r="E12" s="8">
        <v>2467</v>
      </c>
      <c r="F12" s="9">
        <f>E12/D12</f>
        <v>123.35</v>
      </c>
      <c r="G12" s="8">
        <v>7</v>
      </c>
      <c r="H12" s="10">
        <f>E12+G12*1000</f>
        <v>9467</v>
      </c>
      <c r="I12" s="62">
        <v>7.7</v>
      </c>
      <c r="J12" s="59"/>
      <c r="K12" s="8">
        <v>79</v>
      </c>
      <c r="L12" s="71" t="s">
        <v>453</v>
      </c>
      <c r="M12" s="8">
        <v>355</v>
      </c>
      <c r="N12" s="11">
        <f>H12/MAX($H$3:$H$10)*100</f>
        <v>54.7541931752458</v>
      </c>
      <c r="O12" s="12" t="s">
        <v>464</v>
      </c>
    </row>
    <row r="13" spans="1:15" ht="15" customHeight="1">
      <c r="A13" s="5">
        <v>11</v>
      </c>
      <c r="B13" s="70" t="s">
        <v>113</v>
      </c>
      <c r="C13" s="71" t="s">
        <v>267</v>
      </c>
      <c r="D13" s="8">
        <v>29</v>
      </c>
      <c r="E13" s="8">
        <v>2040</v>
      </c>
      <c r="F13" s="9">
        <f>E13/D13</f>
        <v>70.34482758620689</v>
      </c>
      <c r="G13" s="8">
        <v>5</v>
      </c>
      <c r="H13" s="10">
        <f>E13+G13*1000</f>
        <v>7040</v>
      </c>
      <c r="I13" s="62">
        <v>20.1</v>
      </c>
      <c r="J13" s="59"/>
      <c r="K13" s="73" t="s">
        <v>217</v>
      </c>
      <c r="L13" s="71" t="s">
        <v>187</v>
      </c>
      <c r="M13" s="8">
        <v>233</v>
      </c>
      <c r="N13" s="11">
        <f>H13/MAX($H$3:$H$10)*100</f>
        <v>40.717177559282824</v>
      </c>
      <c r="O13" s="76" t="s">
        <v>465</v>
      </c>
    </row>
    <row r="14" spans="1:15" ht="15" customHeight="1">
      <c r="A14" s="5">
        <v>12</v>
      </c>
      <c r="B14" s="70" t="s">
        <v>114</v>
      </c>
      <c r="C14" s="71" t="s">
        <v>268</v>
      </c>
      <c r="D14" s="8">
        <v>14</v>
      </c>
      <c r="E14" s="8">
        <v>1066</v>
      </c>
      <c r="F14" s="9">
        <f>E14/D14</f>
        <v>76.14285714285714</v>
      </c>
      <c r="G14" s="8">
        <v>4</v>
      </c>
      <c r="H14" s="10">
        <f>E14+G14*1000</f>
        <v>5066</v>
      </c>
      <c r="I14" s="62">
        <v>7</v>
      </c>
      <c r="J14" s="59"/>
      <c r="K14" s="73">
        <v>220</v>
      </c>
      <c r="L14" s="71" t="s">
        <v>454</v>
      </c>
      <c r="M14" s="8">
        <v>217</v>
      </c>
      <c r="N14" s="11">
        <f>H14/MAX($H$3:$H$10)*100</f>
        <v>29.30017351069983</v>
      </c>
      <c r="O14" s="12" t="s">
        <v>466</v>
      </c>
    </row>
    <row r="15" spans="5:6" ht="15" customHeight="1">
      <c r="E15" s="20"/>
      <c r="F15" s="19"/>
    </row>
    <row r="16" spans="26:27" ht="15" customHeight="1">
      <c r="Z16" s="11"/>
      <c r="AA16" s="12"/>
    </row>
    <row r="17" ht="15" customHeight="1">
      <c r="F17" s="19"/>
    </row>
    <row r="18" spans="9:22" ht="15" customHeight="1">
      <c r="I18" s="17"/>
      <c r="J18" s="17"/>
      <c r="R18" s="20"/>
      <c r="U18" s="17"/>
      <c r="V18" s="17"/>
    </row>
    <row r="19" spans="9:22" ht="15" customHeight="1">
      <c r="I19" s="17"/>
      <c r="J19" s="17"/>
      <c r="R19" s="20"/>
      <c r="U19" s="17"/>
      <c r="V19" s="17"/>
    </row>
    <row r="20" spans="9:10" ht="15" customHeight="1">
      <c r="I20" s="17"/>
      <c r="J20" s="17"/>
    </row>
    <row r="21" ht="15" customHeight="1"/>
    <row r="22" ht="15" customHeight="1"/>
    <row r="23" ht="15" customHeight="1"/>
    <row r="24" ht="15" customHeight="1"/>
    <row r="25" ht="15" customHeight="1"/>
  </sheetData>
  <sheetProtection/>
  <mergeCells count="1">
    <mergeCell ref="A1:O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3"/>
  </sheetPr>
  <dimension ref="A1:O18"/>
  <sheetViews>
    <sheetView zoomScalePageLayoutView="0" workbookViewId="0" topLeftCell="A1">
      <selection activeCell="A1" sqref="A1:O1"/>
    </sheetView>
  </sheetViews>
  <sheetFormatPr defaultColWidth="9.140625" defaultRowHeight="12.75"/>
  <cols>
    <col min="1" max="1" width="4.7109375" style="19" customWidth="1"/>
    <col min="2" max="2" width="10.28125" style="19" customWidth="1"/>
    <col min="3" max="3" width="8.28125" style="19" customWidth="1"/>
    <col min="4" max="4" width="5.421875" style="19" customWidth="1"/>
    <col min="5" max="5" width="6.00390625" style="19" customWidth="1"/>
    <col min="6" max="6" width="5.7109375" style="20" customWidth="1"/>
    <col min="7" max="8" width="5.7109375" style="19" customWidth="1"/>
    <col min="9" max="9" width="6.421875" style="19" customWidth="1"/>
    <col min="10" max="10" width="6.8515625" style="0" customWidth="1"/>
    <col min="11" max="11" width="4.8515625" style="19" customWidth="1"/>
    <col min="12" max="12" width="9.8515625" style="19" customWidth="1"/>
    <col min="13" max="13" width="5.421875" style="19" customWidth="1"/>
    <col min="14" max="14" width="5.8515625" style="19" customWidth="1"/>
    <col min="15" max="15" width="36.140625" style="19" customWidth="1"/>
    <col min="16" max="16384" width="9.140625" style="19" customWidth="1"/>
  </cols>
  <sheetData>
    <row r="1" spans="1:15" s="49" customFormat="1" ht="19.5" customHeight="1">
      <c r="A1" s="81" t="s">
        <v>52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</row>
    <row r="2" spans="1:15" s="4" customFormat="1" ht="30" customHeight="1">
      <c r="A2" s="2" t="s">
        <v>22</v>
      </c>
      <c r="B2" s="2" t="s">
        <v>0</v>
      </c>
      <c r="C2" s="2" t="s">
        <v>1</v>
      </c>
      <c r="D2" s="55" t="s">
        <v>42</v>
      </c>
      <c r="E2" s="2" t="s">
        <v>2</v>
      </c>
      <c r="F2" s="3" t="s">
        <v>3</v>
      </c>
      <c r="G2" s="2" t="s">
        <v>4</v>
      </c>
      <c r="H2" s="2" t="s">
        <v>5</v>
      </c>
      <c r="I2" s="55" t="s">
        <v>40</v>
      </c>
      <c r="J2" s="55" t="s">
        <v>41</v>
      </c>
      <c r="K2" s="2" t="s">
        <v>6</v>
      </c>
      <c r="L2" s="2" t="s">
        <v>7</v>
      </c>
      <c r="M2" s="2" t="s">
        <v>8</v>
      </c>
      <c r="N2" s="2" t="s">
        <v>37</v>
      </c>
      <c r="O2" s="2" t="s">
        <v>17</v>
      </c>
    </row>
    <row r="3" spans="1:15" s="13" customFormat="1" ht="15" customHeight="1">
      <c r="A3" s="5">
        <v>1</v>
      </c>
      <c r="B3" s="6" t="s">
        <v>83</v>
      </c>
      <c r="C3" s="71" t="s">
        <v>242</v>
      </c>
      <c r="D3" s="8">
        <v>89</v>
      </c>
      <c r="E3" s="8">
        <v>44855</v>
      </c>
      <c r="F3" s="9">
        <f>E3/D3</f>
        <v>503.9887640449438</v>
      </c>
      <c r="G3" s="8">
        <v>32</v>
      </c>
      <c r="H3" s="10">
        <f>E3+G3*1000</f>
        <v>76855</v>
      </c>
      <c r="I3" s="62">
        <v>4.1</v>
      </c>
      <c r="J3" s="60"/>
      <c r="K3" s="8">
        <v>1350</v>
      </c>
      <c r="L3" s="71" t="s">
        <v>526</v>
      </c>
      <c r="M3" s="8">
        <v>970</v>
      </c>
      <c r="N3" s="11">
        <f>H3/MAX($H$3:$H$7)*100</f>
        <v>100</v>
      </c>
      <c r="O3" s="76" t="s">
        <v>555</v>
      </c>
    </row>
    <row r="4" spans="1:15" s="13" customFormat="1" ht="15" customHeight="1">
      <c r="A4" s="5">
        <v>2</v>
      </c>
      <c r="B4" s="6" t="s">
        <v>115</v>
      </c>
      <c r="C4" s="71" t="s">
        <v>249</v>
      </c>
      <c r="D4" s="8">
        <v>80</v>
      </c>
      <c r="E4" s="8">
        <v>26316</v>
      </c>
      <c r="F4" s="9">
        <f>E4/D4</f>
        <v>328.95</v>
      </c>
      <c r="G4" s="8">
        <v>30</v>
      </c>
      <c r="H4" s="10">
        <f>E4+G4*1000</f>
        <v>56316</v>
      </c>
      <c r="I4" s="62">
        <v>13.6</v>
      </c>
      <c r="J4" s="60"/>
      <c r="K4" s="8">
        <v>250</v>
      </c>
      <c r="L4" s="71" t="s">
        <v>394</v>
      </c>
      <c r="M4" s="8">
        <v>763</v>
      </c>
      <c r="N4" s="11">
        <f>H4/MAX($H$3:$H$7)*100</f>
        <v>73.27564894932014</v>
      </c>
      <c r="O4" s="12" t="s">
        <v>556</v>
      </c>
    </row>
    <row r="5" spans="1:15" s="13" customFormat="1" ht="15" customHeight="1">
      <c r="A5" s="5">
        <v>3</v>
      </c>
      <c r="B5" s="6" t="s">
        <v>88</v>
      </c>
      <c r="C5" s="71" t="s">
        <v>247</v>
      </c>
      <c r="D5" s="8">
        <v>63</v>
      </c>
      <c r="E5" s="8">
        <v>24652</v>
      </c>
      <c r="F5" s="9">
        <f>E5/D5</f>
        <v>391.3015873015873</v>
      </c>
      <c r="G5" s="8">
        <v>28</v>
      </c>
      <c r="H5" s="10">
        <f>E5+G5*1000</f>
        <v>52652</v>
      </c>
      <c r="I5" s="62">
        <v>13</v>
      </c>
      <c r="J5" s="60"/>
      <c r="K5" s="8">
        <v>7</v>
      </c>
      <c r="L5" s="71" t="s">
        <v>526</v>
      </c>
      <c r="M5" s="8">
        <v>892</v>
      </c>
      <c r="N5" s="11">
        <f>H5/MAX($H$3:$H$7)*100</f>
        <v>68.50822978335827</v>
      </c>
      <c r="O5" s="12" t="s">
        <v>557</v>
      </c>
    </row>
    <row r="6" spans="1:15" s="13" customFormat="1" ht="15" customHeight="1">
      <c r="A6" s="5">
        <v>4</v>
      </c>
      <c r="B6" s="6" t="s">
        <v>89</v>
      </c>
      <c r="C6" s="71" t="s">
        <v>246</v>
      </c>
      <c r="D6" s="8">
        <v>37</v>
      </c>
      <c r="E6" s="8">
        <v>13130</v>
      </c>
      <c r="F6" s="9">
        <f>E6/D6</f>
        <v>354.86486486486484</v>
      </c>
      <c r="G6" s="8">
        <v>18</v>
      </c>
      <c r="H6" s="10">
        <f>E6+G6*1000</f>
        <v>31130</v>
      </c>
      <c r="I6" s="62">
        <v>12</v>
      </c>
      <c r="J6" s="60"/>
      <c r="K6" s="8">
        <v>625</v>
      </c>
      <c r="L6" s="71" t="s">
        <v>536</v>
      </c>
      <c r="M6" s="8">
        <v>788</v>
      </c>
      <c r="N6" s="11">
        <f>H6/MAX($H$3:$H$7)*100</f>
        <v>40.504846789408624</v>
      </c>
      <c r="O6" s="12" t="s">
        <v>558</v>
      </c>
    </row>
    <row r="7" spans="1:15" s="13" customFormat="1" ht="15" customHeight="1">
      <c r="A7" s="5">
        <v>5</v>
      </c>
      <c r="B7" s="6" t="s">
        <v>67</v>
      </c>
      <c r="C7" s="71" t="s">
        <v>226</v>
      </c>
      <c r="D7" s="8">
        <v>31</v>
      </c>
      <c r="E7" s="8">
        <v>8565</v>
      </c>
      <c r="F7" s="9">
        <f>E7/D7</f>
        <v>276.2903225806452</v>
      </c>
      <c r="G7" s="8">
        <v>17</v>
      </c>
      <c r="H7" s="10">
        <f>E7+G7*1000</f>
        <v>25565</v>
      </c>
      <c r="I7" s="62">
        <v>0.1</v>
      </c>
      <c r="J7" s="60"/>
      <c r="K7" s="8">
        <v>260</v>
      </c>
      <c r="L7" s="71" t="s">
        <v>536</v>
      </c>
      <c r="M7" s="8">
        <v>611</v>
      </c>
      <c r="N7" s="11">
        <f>H7/MAX($H$3:$H$7)*100</f>
        <v>33.2639385856483</v>
      </c>
      <c r="O7" s="12" t="s">
        <v>559</v>
      </c>
    </row>
    <row r="8" spans="9:10" ht="15" customHeight="1">
      <c r="I8" s="17"/>
      <c r="J8" s="57"/>
    </row>
    <row r="9" spans="9:10" ht="15" customHeight="1">
      <c r="I9" s="17"/>
      <c r="J9" s="57"/>
    </row>
    <row r="10" spans="9:10" ht="15" customHeight="1">
      <c r="I10" s="17"/>
      <c r="J10" s="58"/>
    </row>
    <row r="11" spans="9:10" ht="15" customHeight="1">
      <c r="I11" s="17"/>
      <c r="J11" s="58"/>
    </row>
    <row r="12" spans="9:10" ht="15" customHeight="1">
      <c r="I12" s="17"/>
      <c r="J12" s="58"/>
    </row>
    <row r="13" spans="9:10" ht="15" customHeight="1">
      <c r="I13" s="17"/>
      <c r="J13" s="58"/>
    </row>
    <row r="14" spans="9:10" ht="15" customHeight="1">
      <c r="I14" s="17"/>
      <c r="J14" s="58"/>
    </row>
    <row r="15" spans="9:10" ht="15" customHeight="1">
      <c r="I15" s="17"/>
      <c r="J15" s="58"/>
    </row>
    <row r="16" spans="9:10" ht="15" customHeight="1">
      <c r="I16" s="17"/>
      <c r="J16" s="58"/>
    </row>
    <row r="17" ht="15" customHeight="1">
      <c r="J17" s="58"/>
    </row>
    <row r="18" ht="15" customHeight="1">
      <c r="J18" s="58"/>
    </row>
    <row r="19" ht="15" customHeight="1"/>
    <row r="20" ht="15" customHeight="1"/>
    <row r="21" ht="15" customHeight="1"/>
    <row r="22" ht="15" customHeight="1"/>
    <row r="23" ht="15" customHeight="1"/>
    <row r="24" ht="15" customHeight="1"/>
  </sheetData>
  <sheetProtection/>
  <mergeCells count="1">
    <mergeCell ref="A1:O1"/>
  </mergeCells>
  <printOptions horizontalCentered="1"/>
  <pageMargins left="0.5" right="0.5" top="0.5" bottom="0.5" header="0.5" footer="0.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3"/>
  </sheetPr>
  <dimension ref="A1:O31"/>
  <sheetViews>
    <sheetView zoomScalePageLayoutView="0" workbookViewId="0" topLeftCell="A1">
      <selection activeCell="A1" sqref="A1:O1"/>
    </sheetView>
  </sheetViews>
  <sheetFormatPr defaultColWidth="9.140625" defaultRowHeight="12.75"/>
  <cols>
    <col min="1" max="1" width="4.7109375" style="19" customWidth="1"/>
    <col min="2" max="2" width="11.140625" style="19" customWidth="1"/>
    <col min="3" max="3" width="8.28125" style="19" customWidth="1"/>
    <col min="4" max="4" width="5.28125" style="19" customWidth="1"/>
    <col min="5" max="5" width="6.8515625" style="19" customWidth="1"/>
    <col min="6" max="6" width="6.00390625" style="20" customWidth="1"/>
    <col min="7" max="8" width="5.7109375" style="19" customWidth="1"/>
    <col min="9" max="10" width="6.421875" style="19" customWidth="1"/>
    <col min="11" max="11" width="4.8515625" style="19" customWidth="1"/>
    <col min="12" max="12" width="10.00390625" style="19" customWidth="1"/>
    <col min="13" max="13" width="5.140625" style="19" customWidth="1"/>
    <col min="14" max="14" width="6.140625" style="19" customWidth="1"/>
    <col min="15" max="15" width="35.140625" style="19" customWidth="1"/>
    <col min="16" max="16384" width="9.140625" style="19" customWidth="1"/>
  </cols>
  <sheetData>
    <row r="1" spans="1:15" s="49" customFormat="1" ht="19.5" customHeight="1">
      <c r="A1" s="81" t="s">
        <v>53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</row>
    <row r="2" spans="1:15" s="4" customFormat="1" ht="30" customHeight="1">
      <c r="A2" s="2" t="s">
        <v>22</v>
      </c>
      <c r="B2" s="2" t="s">
        <v>0</v>
      </c>
      <c r="C2" s="2" t="s">
        <v>1</v>
      </c>
      <c r="D2" s="55" t="s">
        <v>42</v>
      </c>
      <c r="E2" s="2" t="s">
        <v>2</v>
      </c>
      <c r="F2" s="3" t="s">
        <v>3</v>
      </c>
      <c r="G2" s="2" t="s">
        <v>4</v>
      </c>
      <c r="H2" s="2" t="s">
        <v>5</v>
      </c>
      <c r="I2" s="55" t="s">
        <v>40</v>
      </c>
      <c r="J2" s="55" t="s">
        <v>41</v>
      </c>
      <c r="K2" s="2" t="s">
        <v>6</v>
      </c>
      <c r="L2" s="2" t="s">
        <v>7</v>
      </c>
      <c r="M2" s="2" t="s">
        <v>8</v>
      </c>
      <c r="N2" s="2" t="s">
        <v>37</v>
      </c>
      <c r="O2" s="2" t="s">
        <v>17</v>
      </c>
    </row>
    <row r="3" spans="1:15" s="13" customFormat="1" ht="15" customHeight="1">
      <c r="A3" s="5">
        <v>1</v>
      </c>
      <c r="B3" s="6" t="s">
        <v>116</v>
      </c>
      <c r="C3" s="71" t="s">
        <v>271</v>
      </c>
      <c r="D3" s="8">
        <v>97</v>
      </c>
      <c r="E3" s="8">
        <v>33385</v>
      </c>
      <c r="F3" s="9">
        <f>E3/D3</f>
        <v>344.17525773195877</v>
      </c>
      <c r="G3" s="8">
        <v>34</v>
      </c>
      <c r="H3" s="10">
        <f>E3+G3*1000</f>
        <v>67385</v>
      </c>
      <c r="I3" s="62">
        <v>8</v>
      </c>
      <c r="J3" s="59"/>
      <c r="K3" s="8">
        <v>85</v>
      </c>
      <c r="L3" s="71" t="s">
        <v>560</v>
      </c>
      <c r="M3" s="8">
        <v>799</v>
      </c>
      <c r="N3" s="11">
        <f>H3/MAX($H$3:$H$9)*100</f>
        <v>100</v>
      </c>
      <c r="O3" s="12" t="s">
        <v>562</v>
      </c>
    </row>
    <row r="4" spans="1:15" s="13" customFormat="1" ht="15" customHeight="1">
      <c r="A4" s="5">
        <v>2</v>
      </c>
      <c r="B4" s="6" t="s">
        <v>117</v>
      </c>
      <c r="C4" s="71" t="s">
        <v>272</v>
      </c>
      <c r="D4" s="8">
        <v>20</v>
      </c>
      <c r="E4" s="8">
        <v>5510</v>
      </c>
      <c r="F4" s="9">
        <f>E4/D4</f>
        <v>275.5</v>
      </c>
      <c r="G4" s="8">
        <v>13</v>
      </c>
      <c r="H4" s="10">
        <f>E4+G4*1000</f>
        <v>18510</v>
      </c>
      <c r="I4" s="62">
        <v>11.1</v>
      </c>
      <c r="J4" s="59"/>
      <c r="K4" s="8">
        <v>82</v>
      </c>
      <c r="L4" s="71" t="s">
        <v>561</v>
      </c>
      <c r="M4" s="8">
        <v>525</v>
      </c>
      <c r="N4" s="11">
        <f>H4/MAX($H$3:$H$9)*100</f>
        <v>27.469021295540553</v>
      </c>
      <c r="O4" s="12" t="s">
        <v>563</v>
      </c>
    </row>
    <row r="5" spans="1:15" s="13" customFormat="1" ht="15" customHeight="1">
      <c r="A5" s="5">
        <v>3</v>
      </c>
      <c r="B5" s="70" t="s">
        <v>94</v>
      </c>
      <c r="C5" s="71" t="s">
        <v>253</v>
      </c>
      <c r="D5" s="8">
        <v>12</v>
      </c>
      <c r="E5" s="8">
        <v>4427</v>
      </c>
      <c r="F5" s="9">
        <f>E5/D5</f>
        <v>368.9166666666667</v>
      </c>
      <c r="G5" s="8">
        <v>11</v>
      </c>
      <c r="H5" s="10">
        <f>E5+G5*1000</f>
        <v>15427</v>
      </c>
      <c r="I5" s="62">
        <v>11.6</v>
      </c>
      <c r="J5" s="59"/>
      <c r="K5" s="8">
        <v>151</v>
      </c>
      <c r="L5" s="71" t="s">
        <v>526</v>
      </c>
      <c r="M5" s="8">
        <v>853</v>
      </c>
      <c r="N5" s="11">
        <f>H5/MAX($H$3:$H$9)*100</f>
        <v>22.893819099206056</v>
      </c>
      <c r="O5" s="12" t="s">
        <v>564</v>
      </c>
    </row>
    <row r="6" spans="1:15" s="13" customFormat="1" ht="15" customHeight="1">
      <c r="A6" s="5">
        <v>4</v>
      </c>
      <c r="B6" s="70" t="s">
        <v>118</v>
      </c>
      <c r="C6" s="71" t="s">
        <v>273</v>
      </c>
      <c r="D6" s="8">
        <v>19</v>
      </c>
      <c r="E6" s="8">
        <v>3839</v>
      </c>
      <c r="F6" s="9">
        <f>E6/D6</f>
        <v>202.05263157894737</v>
      </c>
      <c r="G6" s="8">
        <v>11</v>
      </c>
      <c r="H6" s="10">
        <f>E6+G6*1000</f>
        <v>14839</v>
      </c>
      <c r="I6" s="62">
        <v>17.6</v>
      </c>
      <c r="J6" s="59"/>
      <c r="K6" s="8">
        <v>90</v>
      </c>
      <c r="L6" s="71" t="s">
        <v>428</v>
      </c>
      <c r="M6" s="8">
        <v>435</v>
      </c>
      <c r="N6" s="11">
        <f>H6/MAX($H$3:$H$9)*100</f>
        <v>22.021221340060844</v>
      </c>
      <c r="O6" s="12" t="s">
        <v>565</v>
      </c>
    </row>
    <row r="7" spans="1:14" s="13" customFormat="1" ht="15" customHeight="1">
      <c r="A7" s="14"/>
      <c r="B7" s="14"/>
      <c r="C7" s="14"/>
      <c r="D7" s="14"/>
      <c r="E7" s="14"/>
      <c r="F7" s="15"/>
      <c r="G7" s="14"/>
      <c r="H7" s="14"/>
      <c r="I7" s="14"/>
      <c r="J7" s="14"/>
      <c r="K7" s="14"/>
      <c r="L7" s="14"/>
      <c r="M7" s="14"/>
      <c r="N7" s="16"/>
    </row>
    <row r="8" spans="1:14" s="13" customFormat="1" ht="15" customHeight="1">
      <c r="A8" s="14"/>
      <c r="B8" s="14"/>
      <c r="C8" s="14"/>
      <c r="D8" s="14"/>
      <c r="E8" s="14"/>
      <c r="F8" s="15"/>
      <c r="G8" s="14"/>
      <c r="H8" s="14"/>
      <c r="I8" s="14"/>
      <c r="J8" s="14"/>
      <c r="K8" s="14"/>
      <c r="L8" s="14"/>
      <c r="M8" s="14"/>
      <c r="N8" s="14"/>
    </row>
    <row r="9" spans="1:14" ht="15" customHeight="1">
      <c r="A9" s="17"/>
      <c r="B9" s="17"/>
      <c r="C9" s="17"/>
      <c r="D9" s="17"/>
      <c r="E9" s="17"/>
      <c r="F9" s="18"/>
      <c r="G9" s="17"/>
      <c r="H9" s="17"/>
      <c r="I9" s="17"/>
      <c r="J9" s="17"/>
      <c r="K9" s="17"/>
      <c r="L9" s="17"/>
      <c r="M9" s="17"/>
      <c r="N9" s="17"/>
    </row>
    <row r="10" spans="1:14" ht="15" customHeight="1">
      <c r="A10" s="17"/>
      <c r="B10" s="17"/>
      <c r="C10" s="17"/>
      <c r="D10" s="17"/>
      <c r="E10" s="17"/>
      <c r="F10" s="18"/>
      <c r="G10" s="17"/>
      <c r="H10" s="17"/>
      <c r="I10" s="17"/>
      <c r="J10" s="17"/>
      <c r="K10" s="17"/>
      <c r="L10" s="17"/>
      <c r="M10" s="17"/>
      <c r="N10" s="17"/>
    </row>
    <row r="11" spans="1:14" ht="15" customHeight="1">
      <c r="A11" s="17"/>
      <c r="B11" s="17"/>
      <c r="C11" s="17"/>
      <c r="D11" s="17"/>
      <c r="E11" s="17"/>
      <c r="F11" s="18"/>
      <c r="G11" s="17"/>
      <c r="H11" s="17"/>
      <c r="I11" s="17"/>
      <c r="J11" s="17"/>
      <c r="K11" s="17"/>
      <c r="L11" s="17"/>
      <c r="M11" s="17"/>
      <c r="N11" s="17"/>
    </row>
    <row r="12" spans="1:14" ht="15" customHeight="1">
      <c r="A12" s="17"/>
      <c r="B12" s="17"/>
      <c r="C12" s="17"/>
      <c r="D12" s="17"/>
      <c r="E12" s="17"/>
      <c r="F12" s="18"/>
      <c r="G12" s="17"/>
      <c r="H12" s="17"/>
      <c r="I12" s="17"/>
      <c r="J12" s="17"/>
      <c r="K12" s="17"/>
      <c r="L12" s="17"/>
      <c r="M12" s="17"/>
      <c r="N12" s="17"/>
    </row>
    <row r="13" spans="1:14" ht="15" customHeight="1">
      <c r="A13" s="17"/>
      <c r="B13" s="17"/>
      <c r="C13" s="17"/>
      <c r="D13" s="17"/>
      <c r="E13" s="17"/>
      <c r="F13" s="18"/>
      <c r="G13" s="17"/>
      <c r="H13" s="17"/>
      <c r="I13" s="17"/>
      <c r="J13" s="17"/>
      <c r="K13" s="17"/>
      <c r="L13" s="17"/>
      <c r="M13" s="17"/>
      <c r="N13" s="17"/>
    </row>
    <row r="14" spans="1:14" ht="15" customHeight="1">
      <c r="A14" s="17"/>
      <c r="B14" s="17"/>
      <c r="C14" s="17"/>
      <c r="D14" s="17"/>
      <c r="E14" s="17"/>
      <c r="F14" s="18"/>
      <c r="G14" s="17"/>
      <c r="H14" s="17"/>
      <c r="I14" s="17"/>
      <c r="J14" s="17"/>
      <c r="K14" s="17"/>
      <c r="L14" s="17"/>
      <c r="M14" s="17"/>
      <c r="N14" s="17"/>
    </row>
    <row r="15" spans="1:14" ht="15" customHeight="1">
      <c r="A15" s="17"/>
      <c r="B15" s="17"/>
      <c r="C15" s="17"/>
      <c r="D15" s="17"/>
      <c r="E15" s="17"/>
      <c r="F15" s="18"/>
      <c r="G15" s="17"/>
      <c r="H15" s="17"/>
      <c r="I15" s="17"/>
      <c r="J15" s="17"/>
      <c r="K15" s="17"/>
      <c r="L15" s="17"/>
      <c r="M15" s="17"/>
      <c r="N15" s="17"/>
    </row>
    <row r="16" spans="1:14" ht="15" customHeight="1">
      <c r="A16" s="17"/>
      <c r="B16" s="17"/>
      <c r="C16" s="17"/>
      <c r="D16" s="17"/>
      <c r="E16" s="17"/>
      <c r="F16" s="18"/>
      <c r="G16" s="17"/>
      <c r="H16" s="17"/>
      <c r="I16" s="17"/>
      <c r="J16" s="17"/>
      <c r="K16" s="17"/>
      <c r="L16" s="17"/>
      <c r="M16" s="17"/>
      <c r="N16" s="17"/>
    </row>
    <row r="17" spans="1:14" ht="15" customHeight="1">
      <c r="A17" s="17"/>
      <c r="B17" s="17"/>
      <c r="C17" s="17"/>
      <c r="D17" s="17"/>
      <c r="E17" s="17"/>
      <c r="F17" s="18"/>
      <c r="G17" s="17"/>
      <c r="H17" s="17"/>
      <c r="I17" s="17"/>
      <c r="J17" s="17"/>
      <c r="K17" s="17"/>
      <c r="L17" s="17"/>
      <c r="M17" s="17"/>
      <c r="N17" s="17"/>
    </row>
    <row r="18" spans="1:14" ht="12.75">
      <c r="A18" s="17"/>
      <c r="B18" s="17"/>
      <c r="C18" s="17"/>
      <c r="D18" s="17"/>
      <c r="E18" s="17"/>
      <c r="F18" s="18"/>
      <c r="G18" s="17"/>
      <c r="H18" s="17"/>
      <c r="I18" s="17"/>
      <c r="J18" s="17"/>
      <c r="K18" s="17"/>
      <c r="L18" s="17"/>
      <c r="M18" s="17"/>
      <c r="N18" s="17"/>
    </row>
    <row r="19" spans="1:14" ht="12.75">
      <c r="A19" s="17"/>
      <c r="B19" s="17"/>
      <c r="C19" s="17"/>
      <c r="D19" s="17"/>
      <c r="E19" s="17"/>
      <c r="F19" s="18"/>
      <c r="G19" s="17"/>
      <c r="H19" s="17"/>
      <c r="I19" s="17"/>
      <c r="J19" s="17"/>
      <c r="K19" s="17"/>
      <c r="L19" s="17"/>
      <c r="M19" s="17"/>
      <c r="N19" s="17"/>
    </row>
    <row r="21" spans="9:10" ht="12.75">
      <c r="I21" s="14"/>
      <c r="J21" s="14"/>
    </row>
    <row r="22" spans="9:10" ht="12.75">
      <c r="I22" s="17"/>
      <c r="J22" s="17"/>
    </row>
    <row r="23" spans="9:10" ht="12.75">
      <c r="I23" s="17"/>
      <c r="J23" s="17"/>
    </row>
    <row r="24" spans="9:10" ht="12.75">
      <c r="I24" s="17"/>
      <c r="J24" s="17"/>
    </row>
    <row r="25" spans="9:10" ht="12.75">
      <c r="I25" s="17"/>
      <c r="J25" s="17"/>
    </row>
    <row r="26" spans="9:10" ht="12.75">
      <c r="I26" s="17"/>
      <c r="J26" s="17"/>
    </row>
    <row r="27" spans="9:10" ht="12.75">
      <c r="I27" s="17"/>
      <c r="J27" s="17"/>
    </row>
    <row r="28" spans="9:10" ht="12.75">
      <c r="I28" s="17"/>
      <c r="J28" s="17"/>
    </row>
    <row r="29" spans="9:10" ht="12.75">
      <c r="I29" s="17"/>
      <c r="J29" s="17"/>
    </row>
    <row r="30" spans="9:10" ht="12.75">
      <c r="I30" s="17"/>
      <c r="J30" s="17"/>
    </row>
    <row r="31" spans="9:10" ht="12.75">
      <c r="I31" s="17"/>
      <c r="J31" s="17"/>
    </row>
  </sheetData>
  <sheetProtection/>
  <mergeCells count="1">
    <mergeCell ref="A1:O1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2009-08-03T06:20:48Z</dcterms:created>
  <dcterms:modified xsi:type="dcterms:W3CDTF">2011-11-15T17:10:04Z</dcterms:modified>
  <cp:category/>
  <cp:version/>
  <cp:contentType/>
  <cp:contentStatus/>
</cp:coreProperties>
</file>